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995" windowHeight="5640" activeTab="0"/>
  </bookViews>
  <sheets>
    <sheet name="Einzelrangliste 50m" sheetId="1" r:id="rId1"/>
    <sheet name="PS Buchs" sheetId="2" r:id="rId2"/>
    <sheet name="PS Wartau" sheetId="3" r:id="rId3"/>
    <sheet name="PS Liechtenstein" sheetId="4" r:id="rId4"/>
    <sheet name="PS Sennwald" sheetId="5" r:id="rId5"/>
    <sheet name="Sektionen" sheetId="6" r:id="rId6"/>
  </sheets>
  <definedNames/>
  <calcPr fullCalcOnLoad="1"/>
</workbook>
</file>

<file path=xl/sharedStrings.xml><?xml version="1.0" encoding="utf-8"?>
<sst xmlns="http://schemas.openxmlformats.org/spreadsheetml/2006/main" count="648" uniqueCount="174">
  <si>
    <t>Rang</t>
  </si>
  <si>
    <t>Name</t>
  </si>
  <si>
    <t>Vorname</t>
  </si>
  <si>
    <t>Jg</t>
  </si>
  <si>
    <t>Verein</t>
  </si>
  <si>
    <t>Waffe</t>
  </si>
  <si>
    <t>Res.</t>
  </si>
  <si>
    <t>J</t>
  </si>
  <si>
    <t>Cup</t>
  </si>
  <si>
    <t>Hans</t>
  </si>
  <si>
    <t>Walter</t>
  </si>
  <si>
    <t>Martin</t>
  </si>
  <si>
    <t>Jakob</t>
  </si>
  <si>
    <t>Stefan</t>
  </si>
  <si>
    <t>Jürg</t>
  </si>
  <si>
    <t>Scherzinger</t>
  </si>
  <si>
    <t>Anton</t>
  </si>
  <si>
    <t>Hanselmann</t>
  </si>
  <si>
    <t>Josef</t>
  </si>
  <si>
    <t>Christian</t>
  </si>
  <si>
    <t>Rhyner</t>
  </si>
  <si>
    <t>Durchschnitt</t>
  </si>
  <si>
    <t>Eggenberger</t>
  </si>
  <si>
    <t>Heinrich</t>
  </si>
  <si>
    <t>Werner</t>
  </si>
  <si>
    <t>Peter</t>
  </si>
  <si>
    <t>Schmidt</t>
  </si>
  <si>
    <t>Schlegel</t>
  </si>
  <si>
    <t>Graf</t>
  </si>
  <si>
    <t>Müller</t>
  </si>
  <si>
    <t>SPK</t>
  </si>
  <si>
    <t>Esser</t>
  </si>
  <si>
    <t>Michael</t>
  </si>
  <si>
    <t>PS Sennwald</t>
  </si>
  <si>
    <t>OP</t>
  </si>
  <si>
    <t>Paul</t>
  </si>
  <si>
    <t>PS Liechtenstein</t>
  </si>
  <si>
    <t>Steiner</t>
  </si>
  <si>
    <t>Marxer</t>
  </si>
  <si>
    <t>Davatz</t>
  </si>
  <si>
    <t>Eberle</t>
  </si>
  <si>
    <t>Guido</t>
  </si>
  <si>
    <t>PS Wartau</t>
  </si>
  <si>
    <t>Miller</t>
  </si>
  <si>
    <t>Maurer</t>
  </si>
  <si>
    <t>Blank</t>
  </si>
  <si>
    <t>PS Buchs</t>
  </si>
  <si>
    <t>Sunko</t>
  </si>
  <si>
    <t>Darko</t>
  </si>
  <si>
    <t>Georg</t>
  </si>
  <si>
    <t>Christos</t>
  </si>
  <si>
    <t>Mattle</t>
  </si>
  <si>
    <t>Gangl</t>
  </si>
  <si>
    <t>Vinzenz</t>
  </si>
  <si>
    <t>Widmer</t>
  </si>
  <si>
    <t>Antonio</t>
  </si>
  <si>
    <t>Annemarie</t>
  </si>
  <si>
    <t>Giovanni</t>
  </si>
  <si>
    <t>Bruno</t>
  </si>
  <si>
    <t>Mario</t>
  </si>
  <si>
    <t>Kategorie</t>
  </si>
  <si>
    <t>Rattazzi</t>
  </si>
  <si>
    <t>Regula</t>
  </si>
  <si>
    <t>Nina</t>
  </si>
  <si>
    <t>PS BUCHS</t>
  </si>
  <si>
    <t>Künzler</t>
  </si>
  <si>
    <t>Vögeli</t>
  </si>
  <si>
    <t>Gian</t>
  </si>
  <si>
    <t>Sektion</t>
  </si>
  <si>
    <t>Durch-schnitt</t>
  </si>
  <si>
    <t>Teil-nehmer</t>
  </si>
  <si>
    <t>Anzahl Pflichtresultate</t>
  </si>
  <si>
    <t>Salim</t>
  </si>
  <si>
    <t>Mesinovic</t>
  </si>
  <si>
    <t>Maranditis</t>
  </si>
  <si>
    <t>Büchel</t>
  </si>
  <si>
    <t>Michel</t>
  </si>
  <si>
    <t>Rüdisühli</t>
  </si>
  <si>
    <t>Ernst</t>
  </si>
  <si>
    <t>Aebi</t>
  </si>
  <si>
    <t>Fred</t>
  </si>
  <si>
    <t>Zinsli</t>
  </si>
  <si>
    <t>Vasta</t>
  </si>
  <si>
    <t>Salvatore</t>
  </si>
  <si>
    <t>Ciandicoro</t>
  </si>
  <si>
    <t xml:space="preserve">Schädler </t>
  </si>
  <si>
    <t>Verling</t>
  </si>
  <si>
    <t>Heike</t>
  </si>
  <si>
    <t>Frommelt</t>
  </si>
  <si>
    <t xml:space="preserve">Malin </t>
  </si>
  <si>
    <t>Uschi</t>
  </si>
  <si>
    <t>Jenni</t>
  </si>
  <si>
    <t>Markus</t>
  </si>
  <si>
    <t>Arno</t>
  </si>
  <si>
    <t>Kammerer</t>
  </si>
  <si>
    <t xml:space="preserve">Vereinsdurchschnitte </t>
  </si>
  <si>
    <t>Daniele</t>
  </si>
  <si>
    <t>Plankensteiner</t>
  </si>
  <si>
    <t>Manfred</t>
  </si>
  <si>
    <t>Alder</t>
  </si>
  <si>
    <t>Damiano</t>
  </si>
  <si>
    <t>Winter</t>
  </si>
  <si>
    <t>Christoph</t>
  </si>
  <si>
    <t>Dürr</t>
  </si>
  <si>
    <t>Heeb</t>
  </si>
  <si>
    <t>Moritz</t>
  </si>
  <si>
    <t>Berner</t>
  </si>
  <si>
    <t>Ivo</t>
  </si>
  <si>
    <t>Gerry</t>
  </si>
  <si>
    <t>Studer</t>
  </si>
  <si>
    <t xml:space="preserve">Gesamtrangliste 50m </t>
  </si>
  <si>
    <t>Salem</t>
  </si>
  <si>
    <t>Hilti</t>
  </si>
  <si>
    <t>Rissi</t>
  </si>
  <si>
    <t>Beglinger</t>
  </si>
  <si>
    <t>Ortlieb</t>
  </si>
  <si>
    <t>Böhler</t>
  </si>
  <si>
    <t>Hermann</t>
  </si>
  <si>
    <t>Erich</t>
  </si>
  <si>
    <t>Kaiser</t>
  </si>
  <si>
    <t>Adrian</t>
  </si>
  <si>
    <t>Normann</t>
  </si>
  <si>
    <t>Max</t>
  </si>
  <si>
    <t>Pixner</t>
  </si>
  <si>
    <t>Elkuch</t>
  </si>
  <si>
    <t>Wolfgang</t>
  </si>
  <si>
    <t>Fluri</t>
  </si>
  <si>
    <t>Chiefari</t>
  </si>
  <si>
    <t>Heussi</t>
  </si>
  <si>
    <t>Mindestpflichtresultate:</t>
  </si>
  <si>
    <t>50% aller Teilnehmer</t>
  </si>
  <si>
    <t>Berechnende Pflichtresultate</t>
  </si>
  <si>
    <t>Total Punkte Pflichtresultate</t>
  </si>
  <si>
    <t>Total Punkte Nichtpflichtresultate</t>
  </si>
  <si>
    <t>1% der Nichtplichtresultate</t>
  </si>
  <si>
    <t>Summe Pflicht- / Nichtpflichtresultate</t>
  </si>
  <si>
    <t>N</t>
  </si>
  <si>
    <t>Stucki</t>
  </si>
  <si>
    <t>David</t>
  </si>
  <si>
    <t>Leuzinger</t>
  </si>
  <si>
    <t>Andreas</t>
  </si>
  <si>
    <t>Nadja</t>
  </si>
  <si>
    <t>Frick</t>
  </si>
  <si>
    <t>Hansjörg</t>
  </si>
  <si>
    <t>Marcel</t>
  </si>
  <si>
    <t>Thöny</t>
  </si>
  <si>
    <t>Patricia</t>
  </si>
  <si>
    <t>.</t>
  </si>
  <si>
    <t>Bezirksschützenverband Werdenberg</t>
  </si>
  <si>
    <t>Verbandschiessen 2014</t>
  </si>
  <si>
    <t>Günther</t>
  </si>
  <si>
    <t>Ronja</t>
  </si>
  <si>
    <t>Mock</t>
  </si>
  <si>
    <t>Silvia</t>
  </si>
  <si>
    <t>Huser</t>
  </si>
  <si>
    <t>Ottilia</t>
  </si>
  <si>
    <t>Mais</t>
  </si>
  <si>
    <t>Kurt</t>
  </si>
  <si>
    <t xml:space="preserve">Marc </t>
  </si>
  <si>
    <t>Resultate Verbandschiessen 2014</t>
  </si>
  <si>
    <t>Modarelli</t>
  </si>
  <si>
    <t>Andrea</t>
  </si>
  <si>
    <t>Giuiseppe</t>
  </si>
  <si>
    <t>Sieber</t>
  </si>
  <si>
    <t>Brigitta</t>
  </si>
  <si>
    <t>Willi</t>
  </si>
  <si>
    <t>Roland</t>
  </si>
  <si>
    <t>Aggeler</t>
  </si>
  <si>
    <t>Valentin</t>
  </si>
  <si>
    <t>Bofelli</t>
  </si>
  <si>
    <t>Libsig</t>
  </si>
  <si>
    <t>Petrov</t>
  </si>
  <si>
    <t>Tomislav</t>
  </si>
  <si>
    <t>Verbandsschiessen 2014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</si>
</sst>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0.000"/>
    <numFmt numFmtId="172" formatCode="&quot;SFr.&quot;\ #,##0.00"/>
    <numFmt numFmtId="173" formatCode="_ * #,##0.000_ ;_ * \-#,##0.000_ ;_ * &quot;-&quot;???_ ;_ @_ "/>
  </numFmts>
  <fonts count="45">
    <font>
      <sz val="10"/>
      <name val="Arial"/>
      <family val="0"/>
    </font>
    <font>
      <b/>
      <u val="single"/>
      <sz val="2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171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73" fontId="0" fillId="0" borderId="15" xfId="48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173" fontId="0" fillId="0" borderId="12" xfId="48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15" xfId="0" applyFont="1" applyBorder="1" applyAlignment="1">
      <alignment horizontal="left"/>
    </xf>
    <xf numFmtId="0" fontId="0" fillId="0" borderId="21" xfId="0" applyFill="1" applyBorder="1" applyAlignment="1">
      <alignment horizontal="center"/>
    </xf>
    <xf numFmtId="173" fontId="0" fillId="0" borderId="30" xfId="48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32" xfId="0" applyFont="1" applyBorder="1" applyAlignment="1">
      <alignment/>
    </xf>
    <xf numFmtId="171" fontId="3" fillId="0" borderId="32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28" xfId="0" applyFont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4" fillId="0" borderId="28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I58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5.7109375" style="8" bestFit="1" customWidth="1"/>
    <col min="2" max="2" width="15.57421875" style="0" customWidth="1"/>
    <col min="3" max="3" width="11.140625" style="0" customWidth="1"/>
    <col min="4" max="4" width="4.140625" style="8" customWidth="1"/>
    <col min="5" max="5" width="17.8515625" style="6" customWidth="1"/>
    <col min="6" max="6" width="6.8515625" style="5" customWidth="1"/>
    <col min="7" max="7" width="6.28125" style="8" customWidth="1"/>
  </cols>
  <sheetData>
    <row r="1" spans="1:9" ht="26.25">
      <c r="A1" s="83" t="s">
        <v>149</v>
      </c>
      <c r="B1" s="83"/>
      <c r="C1" s="83"/>
      <c r="D1" s="83"/>
      <c r="E1" s="83"/>
      <c r="F1" s="83"/>
      <c r="G1" s="83"/>
      <c r="H1" s="83"/>
      <c r="I1" s="5"/>
    </row>
    <row r="3" spans="1:8" s="71" customFormat="1" ht="23.25">
      <c r="A3" s="82" t="s">
        <v>148</v>
      </c>
      <c r="B3" s="82"/>
      <c r="C3" s="82"/>
      <c r="D3" s="82"/>
      <c r="E3" s="82"/>
      <c r="F3" s="82"/>
      <c r="G3" s="82"/>
      <c r="H3" s="82"/>
    </row>
    <row r="4" spans="1:8" s="71" customFormat="1" ht="23.25">
      <c r="A4" s="72"/>
      <c r="B4" s="72"/>
      <c r="C4" s="72"/>
      <c r="D4" s="72"/>
      <c r="E4" s="76"/>
      <c r="F4" s="72"/>
      <c r="G4" s="72"/>
      <c r="H4" s="72"/>
    </row>
    <row r="6" ht="18">
      <c r="A6" s="70" t="s">
        <v>110</v>
      </c>
    </row>
    <row r="7" ht="13.5" thickBot="1"/>
    <row r="8" spans="1:7" ht="13.5" thickBot="1">
      <c r="A8" s="52" t="s">
        <v>0</v>
      </c>
      <c r="B8" s="53" t="s">
        <v>1</v>
      </c>
      <c r="C8" s="53" t="s">
        <v>2</v>
      </c>
      <c r="D8" s="54" t="s">
        <v>3</v>
      </c>
      <c r="E8" s="77" t="s">
        <v>4</v>
      </c>
      <c r="F8" s="60" t="s">
        <v>5</v>
      </c>
      <c r="G8" s="55" t="s">
        <v>6</v>
      </c>
    </row>
    <row r="9" spans="1:7" ht="12.75">
      <c r="A9" s="24">
        <v>1</v>
      </c>
      <c r="B9" s="25" t="s">
        <v>77</v>
      </c>
      <c r="C9" s="25" t="s">
        <v>78</v>
      </c>
      <c r="D9" s="26">
        <v>66</v>
      </c>
      <c r="E9" s="78" t="s">
        <v>33</v>
      </c>
      <c r="F9" s="26" t="s">
        <v>30</v>
      </c>
      <c r="G9" s="27">
        <v>93</v>
      </c>
    </row>
    <row r="10" spans="1:7" ht="12.75">
      <c r="A10" s="44">
        <v>2</v>
      </c>
      <c r="B10" s="1" t="s">
        <v>39</v>
      </c>
      <c r="C10" s="1" t="s">
        <v>14</v>
      </c>
      <c r="D10" s="32">
        <v>69</v>
      </c>
      <c r="E10" s="79" t="s">
        <v>36</v>
      </c>
      <c r="F10" s="32" t="s">
        <v>30</v>
      </c>
      <c r="G10" s="42">
        <v>92</v>
      </c>
    </row>
    <row r="11" spans="1:7" ht="12.75">
      <c r="A11" s="44">
        <v>3</v>
      </c>
      <c r="B11" s="1" t="s">
        <v>137</v>
      </c>
      <c r="C11" s="1" t="s">
        <v>9</v>
      </c>
      <c r="D11" s="32">
        <v>55</v>
      </c>
      <c r="E11" s="79" t="s">
        <v>36</v>
      </c>
      <c r="F11" s="32" t="s">
        <v>30</v>
      </c>
      <c r="G11" s="42">
        <v>91</v>
      </c>
    </row>
    <row r="12" spans="1:7" ht="12.75">
      <c r="A12" s="44">
        <v>4</v>
      </c>
      <c r="B12" s="1" t="s">
        <v>17</v>
      </c>
      <c r="C12" s="1" t="s">
        <v>122</v>
      </c>
      <c r="D12" s="32">
        <v>43</v>
      </c>
      <c r="E12" s="79" t="s">
        <v>33</v>
      </c>
      <c r="F12" s="32" t="s">
        <v>30</v>
      </c>
      <c r="G12" s="42">
        <v>90</v>
      </c>
    </row>
    <row r="13" spans="1:7" ht="12.75">
      <c r="A13" s="44">
        <v>5</v>
      </c>
      <c r="B13" s="1" t="s">
        <v>17</v>
      </c>
      <c r="C13" s="1" t="s">
        <v>10</v>
      </c>
      <c r="D13" s="32">
        <v>38</v>
      </c>
      <c r="E13" s="79" t="s">
        <v>33</v>
      </c>
      <c r="F13" s="32" t="s">
        <v>30</v>
      </c>
      <c r="G13" s="42">
        <v>89</v>
      </c>
    </row>
    <row r="14" spans="1:7" ht="12.75">
      <c r="A14" s="44">
        <v>6</v>
      </c>
      <c r="B14" s="1" t="s">
        <v>20</v>
      </c>
      <c r="C14" s="1" t="s">
        <v>23</v>
      </c>
      <c r="D14" s="32">
        <v>49</v>
      </c>
      <c r="E14" s="79" t="s">
        <v>46</v>
      </c>
      <c r="F14" s="32" t="s">
        <v>30</v>
      </c>
      <c r="G14" s="42">
        <v>89</v>
      </c>
    </row>
    <row r="15" spans="1:7" ht="12.75">
      <c r="A15" s="44">
        <v>7</v>
      </c>
      <c r="B15" s="1" t="s">
        <v>40</v>
      </c>
      <c r="C15" s="1" t="s">
        <v>150</v>
      </c>
      <c r="D15" s="32">
        <v>51</v>
      </c>
      <c r="E15" s="79" t="s">
        <v>36</v>
      </c>
      <c r="F15" s="32" t="s">
        <v>30</v>
      </c>
      <c r="G15" s="42">
        <v>88</v>
      </c>
    </row>
    <row r="16" spans="1:7" ht="12.75">
      <c r="A16" s="44">
        <v>8</v>
      </c>
      <c r="B16" s="1" t="s">
        <v>163</v>
      </c>
      <c r="C16" s="1" t="s">
        <v>164</v>
      </c>
      <c r="D16" s="32">
        <v>87</v>
      </c>
      <c r="E16" s="79" t="s">
        <v>33</v>
      </c>
      <c r="F16" s="32" t="s">
        <v>34</v>
      </c>
      <c r="G16" s="42">
        <v>88</v>
      </c>
    </row>
    <row r="17" spans="1:7" ht="12.75">
      <c r="A17" s="44">
        <v>9</v>
      </c>
      <c r="B17" s="1" t="s">
        <v>119</v>
      </c>
      <c r="C17" s="1" t="s">
        <v>151</v>
      </c>
      <c r="D17" s="32">
        <v>99</v>
      </c>
      <c r="E17" s="79" t="s">
        <v>36</v>
      </c>
      <c r="F17" s="32" t="s">
        <v>30</v>
      </c>
      <c r="G17" s="42">
        <v>87</v>
      </c>
    </row>
    <row r="18" spans="1:7" ht="12.75">
      <c r="A18" s="44">
        <v>10</v>
      </c>
      <c r="B18" s="1" t="s">
        <v>165</v>
      </c>
      <c r="C18" s="1" t="s">
        <v>166</v>
      </c>
      <c r="D18" s="32">
        <v>63</v>
      </c>
      <c r="E18" s="79" t="s">
        <v>33</v>
      </c>
      <c r="F18" s="32" t="s">
        <v>30</v>
      </c>
      <c r="G18" s="42">
        <v>87</v>
      </c>
    </row>
    <row r="19" spans="1:7" ht="12.75">
      <c r="A19" s="44">
        <v>11</v>
      </c>
      <c r="B19" s="1" t="s">
        <v>152</v>
      </c>
      <c r="C19" s="1" t="s">
        <v>153</v>
      </c>
      <c r="D19" s="32">
        <v>81</v>
      </c>
      <c r="E19" s="79" t="s">
        <v>36</v>
      </c>
      <c r="F19" s="32" t="s">
        <v>30</v>
      </c>
      <c r="G19" s="42">
        <v>87</v>
      </c>
    </row>
    <row r="20" spans="1:7" ht="12.75">
      <c r="A20" s="44">
        <v>12</v>
      </c>
      <c r="B20" s="1" t="s">
        <v>29</v>
      </c>
      <c r="C20" s="1" t="s">
        <v>9</v>
      </c>
      <c r="D20" s="32">
        <v>44</v>
      </c>
      <c r="E20" s="79" t="s">
        <v>46</v>
      </c>
      <c r="F20" s="32" t="s">
        <v>30</v>
      </c>
      <c r="G20" s="42">
        <v>86</v>
      </c>
    </row>
    <row r="21" spans="1:7" ht="12.75">
      <c r="A21" s="44">
        <v>13</v>
      </c>
      <c r="B21" s="1" t="s">
        <v>27</v>
      </c>
      <c r="C21" s="1" t="s">
        <v>144</v>
      </c>
      <c r="D21" s="32">
        <v>71</v>
      </c>
      <c r="E21" s="79" t="s">
        <v>36</v>
      </c>
      <c r="F21" s="32" t="s">
        <v>30</v>
      </c>
      <c r="G21" s="42">
        <v>86</v>
      </c>
    </row>
    <row r="22" spans="1:7" ht="12.75">
      <c r="A22" s="44">
        <v>14</v>
      </c>
      <c r="B22" s="1" t="s">
        <v>38</v>
      </c>
      <c r="C22" s="1" t="s">
        <v>118</v>
      </c>
      <c r="D22" s="32">
        <v>56</v>
      </c>
      <c r="E22" s="79" t="s">
        <v>36</v>
      </c>
      <c r="F22" s="32" t="s">
        <v>30</v>
      </c>
      <c r="G22" s="42">
        <v>85</v>
      </c>
    </row>
    <row r="23" spans="1:7" ht="12.75">
      <c r="A23" s="44">
        <v>15</v>
      </c>
      <c r="B23" s="1" t="s">
        <v>38</v>
      </c>
      <c r="C23" s="1" t="s">
        <v>16</v>
      </c>
      <c r="D23" s="32">
        <v>44</v>
      </c>
      <c r="E23" s="79" t="s">
        <v>36</v>
      </c>
      <c r="F23" s="32" t="s">
        <v>30</v>
      </c>
      <c r="G23" s="42">
        <v>84</v>
      </c>
    </row>
    <row r="24" spans="1:7" ht="12.75">
      <c r="A24" s="44">
        <v>16</v>
      </c>
      <c r="B24" s="1" t="s">
        <v>27</v>
      </c>
      <c r="C24" s="1" t="s">
        <v>56</v>
      </c>
      <c r="D24" s="32">
        <v>61</v>
      </c>
      <c r="E24" s="79" t="s">
        <v>46</v>
      </c>
      <c r="F24" s="32" t="s">
        <v>30</v>
      </c>
      <c r="G24" s="42">
        <v>84</v>
      </c>
    </row>
    <row r="25" spans="1:7" ht="12.75">
      <c r="A25" s="44">
        <v>17</v>
      </c>
      <c r="B25" s="34" t="s">
        <v>154</v>
      </c>
      <c r="C25" s="34" t="s">
        <v>155</v>
      </c>
      <c r="D25" s="35">
        <v>62</v>
      </c>
      <c r="E25" s="79" t="s">
        <v>36</v>
      </c>
      <c r="F25" s="32" t="s">
        <v>30</v>
      </c>
      <c r="G25" s="42">
        <v>84</v>
      </c>
    </row>
    <row r="26" spans="1:7" ht="12.75">
      <c r="A26" s="44">
        <v>18</v>
      </c>
      <c r="B26" s="1" t="s">
        <v>39</v>
      </c>
      <c r="C26" s="1" t="s">
        <v>141</v>
      </c>
      <c r="D26" s="32">
        <v>98</v>
      </c>
      <c r="E26" s="79" t="s">
        <v>36</v>
      </c>
      <c r="F26" s="32" t="s">
        <v>30</v>
      </c>
      <c r="G26" s="42">
        <v>83</v>
      </c>
    </row>
    <row r="27" spans="1:7" ht="12.75">
      <c r="A27" s="44">
        <v>19</v>
      </c>
      <c r="B27" s="1" t="s">
        <v>28</v>
      </c>
      <c r="C27" s="1" t="s">
        <v>11</v>
      </c>
      <c r="D27" s="32">
        <v>43</v>
      </c>
      <c r="E27" s="79" t="s">
        <v>33</v>
      </c>
      <c r="F27" s="32" t="s">
        <v>34</v>
      </c>
      <c r="G27" s="42">
        <v>83</v>
      </c>
    </row>
    <row r="28" spans="1:7" ht="12.75">
      <c r="A28" s="44">
        <v>20</v>
      </c>
      <c r="B28" s="1" t="s">
        <v>76</v>
      </c>
      <c r="C28" s="1" t="s">
        <v>67</v>
      </c>
      <c r="D28" s="32">
        <v>46</v>
      </c>
      <c r="E28" s="79" t="s">
        <v>33</v>
      </c>
      <c r="F28" s="32" t="s">
        <v>30</v>
      </c>
      <c r="G28" s="42">
        <v>83</v>
      </c>
    </row>
    <row r="29" spans="1:7" ht="12.75">
      <c r="A29" s="44">
        <v>21</v>
      </c>
      <c r="B29" s="1" t="s">
        <v>104</v>
      </c>
      <c r="C29" s="1" t="s">
        <v>105</v>
      </c>
      <c r="D29" s="32">
        <v>32</v>
      </c>
      <c r="E29" s="79" t="s">
        <v>33</v>
      </c>
      <c r="F29" s="32" t="s">
        <v>30</v>
      </c>
      <c r="G29" s="42">
        <v>82</v>
      </c>
    </row>
    <row r="30" spans="1:7" ht="12.75">
      <c r="A30" s="44">
        <v>22</v>
      </c>
      <c r="B30" s="1" t="s">
        <v>37</v>
      </c>
      <c r="C30" s="1" t="s">
        <v>19</v>
      </c>
      <c r="D30" s="32">
        <v>44</v>
      </c>
      <c r="E30" s="79" t="s">
        <v>36</v>
      </c>
      <c r="F30" s="32" t="s">
        <v>30</v>
      </c>
      <c r="G30" s="42">
        <v>82</v>
      </c>
    </row>
    <row r="31" spans="1:7" ht="12.75">
      <c r="A31" s="44">
        <v>23</v>
      </c>
      <c r="B31" s="34" t="s">
        <v>156</v>
      </c>
      <c r="C31" s="34" t="s">
        <v>157</v>
      </c>
      <c r="D31" s="35">
        <v>63</v>
      </c>
      <c r="E31" s="79" t="s">
        <v>36</v>
      </c>
      <c r="F31" s="32" t="s">
        <v>30</v>
      </c>
      <c r="G31" s="42">
        <v>82</v>
      </c>
    </row>
    <row r="32" spans="1:7" ht="12.75">
      <c r="A32" s="44">
        <v>24</v>
      </c>
      <c r="B32" s="34" t="s">
        <v>81</v>
      </c>
      <c r="C32" s="34" t="s">
        <v>25</v>
      </c>
      <c r="D32" s="35">
        <v>44</v>
      </c>
      <c r="E32" s="80" t="s">
        <v>46</v>
      </c>
      <c r="F32" s="32" t="s">
        <v>34</v>
      </c>
      <c r="G32" s="42">
        <v>81</v>
      </c>
    </row>
    <row r="33" spans="1:7" ht="12.75">
      <c r="A33" s="44">
        <v>25</v>
      </c>
      <c r="B33" s="1" t="s">
        <v>167</v>
      </c>
      <c r="C33" s="1" t="s">
        <v>168</v>
      </c>
      <c r="D33" s="32">
        <v>61</v>
      </c>
      <c r="E33" s="79" t="s">
        <v>33</v>
      </c>
      <c r="F33" s="32" t="s">
        <v>34</v>
      </c>
      <c r="G33" s="42">
        <v>81</v>
      </c>
    </row>
    <row r="34" spans="1:7" ht="12.75">
      <c r="A34" s="44">
        <v>26</v>
      </c>
      <c r="B34" s="1" t="s">
        <v>52</v>
      </c>
      <c r="C34" s="1" t="s">
        <v>53</v>
      </c>
      <c r="D34" s="32">
        <v>65</v>
      </c>
      <c r="E34" s="79" t="s">
        <v>46</v>
      </c>
      <c r="F34" s="32" t="s">
        <v>34</v>
      </c>
      <c r="G34" s="42">
        <v>81</v>
      </c>
    </row>
    <row r="35" spans="1:7" ht="12.75">
      <c r="A35" s="44">
        <v>27</v>
      </c>
      <c r="B35" s="1" t="s">
        <v>142</v>
      </c>
      <c r="C35" s="1" t="s">
        <v>143</v>
      </c>
      <c r="D35" s="32">
        <v>67</v>
      </c>
      <c r="E35" s="79" t="s">
        <v>36</v>
      </c>
      <c r="F35" s="32" t="s">
        <v>30</v>
      </c>
      <c r="G35" s="42">
        <v>81</v>
      </c>
    </row>
    <row r="36" spans="1:7" ht="12.75">
      <c r="A36" s="44">
        <v>28</v>
      </c>
      <c r="B36" s="34" t="s">
        <v>139</v>
      </c>
      <c r="C36" s="34" t="s">
        <v>140</v>
      </c>
      <c r="D36" s="35">
        <v>98</v>
      </c>
      <c r="E36" s="79" t="s">
        <v>36</v>
      </c>
      <c r="F36" s="32" t="s">
        <v>34</v>
      </c>
      <c r="G36" s="42">
        <v>80</v>
      </c>
    </row>
    <row r="37" spans="1:7" ht="12.75">
      <c r="A37" s="44">
        <v>29</v>
      </c>
      <c r="B37" s="1" t="s">
        <v>22</v>
      </c>
      <c r="C37" s="1" t="s">
        <v>49</v>
      </c>
      <c r="D37" s="32">
        <v>40</v>
      </c>
      <c r="E37" s="79" t="s">
        <v>46</v>
      </c>
      <c r="F37" s="32" t="s">
        <v>34</v>
      </c>
      <c r="G37" s="42">
        <v>80</v>
      </c>
    </row>
    <row r="38" spans="1:7" ht="12.75">
      <c r="A38" s="44">
        <v>30</v>
      </c>
      <c r="B38" s="1" t="s">
        <v>40</v>
      </c>
      <c r="C38" s="1" t="s">
        <v>41</v>
      </c>
      <c r="D38" s="32">
        <v>42</v>
      </c>
      <c r="E38" s="79" t="s">
        <v>46</v>
      </c>
      <c r="F38" s="32" t="s">
        <v>30</v>
      </c>
      <c r="G38" s="42">
        <v>80</v>
      </c>
    </row>
    <row r="39" spans="1:7" ht="12.75">
      <c r="A39" s="44">
        <v>31</v>
      </c>
      <c r="B39" s="1" t="s">
        <v>27</v>
      </c>
      <c r="C39" s="1" t="s">
        <v>12</v>
      </c>
      <c r="D39" s="32">
        <v>59</v>
      </c>
      <c r="E39" s="79" t="s">
        <v>46</v>
      </c>
      <c r="F39" s="32" t="s">
        <v>30</v>
      </c>
      <c r="G39" s="42">
        <v>80</v>
      </c>
    </row>
    <row r="40" spans="1:7" ht="12.75">
      <c r="A40" s="44">
        <v>32</v>
      </c>
      <c r="B40" s="1" t="s">
        <v>51</v>
      </c>
      <c r="C40" s="1" t="s">
        <v>18</v>
      </c>
      <c r="D40" s="32">
        <v>40</v>
      </c>
      <c r="E40" s="79" t="s">
        <v>46</v>
      </c>
      <c r="F40" s="32" t="s">
        <v>34</v>
      </c>
      <c r="G40" s="42">
        <v>78</v>
      </c>
    </row>
    <row r="41" spans="1:7" ht="12.75">
      <c r="A41" s="44">
        <v>33</v>
      </c>
      <c r="B41" s="1" t="s">
        <v>101</v>
      </c>
      <c r="C41" s="1" t="s">
        <v>102</v>
      </c>
      <c r="D41" s="32">
        <v>59</v>
      </c>
      <c r="E41" s="79" t="s">
        <v>36</v>
      </c>
      <c r="F41" s="32" t="s">
        <v>30</v>
      </c>
      <c r="G41" s="42">
        <v>78</v>
      </c>
    </row>
    <row r="42" spans="1:7" ht="12.75">
      <c r="A42" s="44">
        <v>34</v>
      </c>
      <c r="B42" s="1" t="s">
        <v>39</v>
      </c>
      <c r="C42" s="1" t="s">
        <v>63</v>
      </c>
      <c r="D42" s="32">
        <v>68</v>
      </c>
      <c r="E42" s="79" t="s">
        <v>36</v>
      </c>
      <c r="F42" s="32" t="s">
        <v>30</v>
      </c>
      <c r="G42" s="42">
        <v>78</v>
      </c>
    </row>
    <row r="43" spans="1:7" ht="12.75">
      <c r="A43" s="44">
        <v>35</v>
      </c>
      <c r="B43" s="1" t="s">
        <v>169</v>
      </c>
      <c r="C43" s="1" t="s">
        <v>19</v>
      </c>
      <c r="D43" s="32">
        <v>79</v>
      </c>
      <c r="E43" s="79" t="s">
        <v>33</v>
      </c>
      <c r="F43" s="32" t="s">
        <v>34</v>
      </c>
      <c r="G43" s="42">
        <v>77</v>
      </c>
    </row>
    <row r="44" spans="1:7" ht="12.75">
      <c r="A44" s="44">
        <v>36</v>
      </c>
      <c r="B44" s="1" t="s">
        <v>54</v>
      </c>
      <c r="C44" s="1" t="s">
        <v>24</v>
      </c>
      <c r="D44" s="32">
        <v>46</v>
      </c>
      <c r="E44" s="79" t="s">
        <v>46</v>
      </c>
      <c r="F44" s="32" t="s">
        <v>30</v>
      </c>
      <c r="G44" s="42">
        <v>76</v>
      </c>
    </row>
    <row r="45" spans="1:7" ht="12.75">
      <c r="A45" s="44">
        <v>37</v>
      </c>
      <c r="B45" s="1" t="s">
        <v>15</v>
      </c>
      <c r="C45" s="1" t="s">
        <v>16</v>
      </c>
      <c r="D45" s="32">
        <v>48</v>
      </c>
      <c r="E45" s="79" t="s">
        <v>33</v>
      </c>
      <c r="F45" s="32" t="s">
        <v>30</v>
      </c>
      <c r="G45" s="42">
        <v>76</v>
      </c>
    </row>
    <row r="46" spans="1:7" ht="12.75">
      <c r="A46" s="44">
        <v>38</v>
      </c>
      <c r="B46" s="34" t="s">
        <v>154</v>
      </c>
      <c r="C46" s="34" t="s">
        <v>158</v>
      </c>
      <c r="D46" s="35">
        <v>85</v>
      </c>
      <c r="E46" s="79" t="s">
        <v>36</v>
      </c>
      <c r="F46" s="32" t="s">
        <v>30</v>
      </c>
      <c r="G46" s="42">
        <v>75</v>
      </c>
    </row>
    <row r="47" spans="1:7" ht="12.75">
      <c r="A47" s="44">
        <v>39</v>
      </c>
      <c r="B47" s="34" t="s">
        <v>89</v>
      </c>
      <c r="C47" s="34" t="s">
        <v>90</v>
      </c>
      <c r="D47" s="35">
        <v>57</v>
      </c>
      <c r="E47" s="79" t="s">
        <v>36</v>
      </c>
      <c r="F47" s="32" t="s">
        <v>30</v>
      </c>
      <c r="G47" s="42">
        <v>74</v>
      </c>
    </row>
    <row r="48" spans="1:7" ht="12.75">
      <c r="A48" s="44">
        <v>40</v>
      </c>
      <c r="B48" s="1" t="s">
        <v>124</v>
      </c>
      <c r="C48" s="1" t="s">
        <v>125</v>
      </c>
      <c r="D48" s="32">
        <v>58</v>
      </c>
      <c r="E48" s="79" t="s">
        <v>33</v>
      </c>
      <c r="F48" s="32" t="s">
        <v>30</v>
      </c>
      <c r="G48" s="42">
        <v>74</v>
      </c>
    </row>
    <row r="49" spans="1:7" ht="12.75">
      <c r="A49" s="44">
        <v>41</v>
      </c>
      <c r="B49" s="1" t="s">
        <v>61</v>
      </c>
      <c r="C49" s="1" t="s">
        <v>55</v>
      </c>
      <c r="D49" s="32">
        <v>62</v>
      </c>
      <c r="E49" s="79" t="s">
        <v>46</v>
      </c>
      <c r="F49" s="32" t="s">
        <v>30</v>
      </c>
      <c r="G49" s="42">
        <v>72</v>
      </c>
    </row>
    <row r="50" spans="1:7" ht="12.75">
      <c r="A50" s="44">
        <v>42</v>
      </c>
      <c r="B50" s="1" t="s">
        <v>160</v>
      </c>
      <c r="C50" s="1" t="s">
        <v>161</v>
      </c>
      <c r="D50" s="32">
        <v>87</v>
      </c>
      <c r="E50" s="79" t="s">
        <v>46</v>
      </c>
      <c r="F50" s="32" t="s">
        <v>34</v>
      </c>
      <c r="G50" s="42">
        <v>71</v>
      </c>
    </row>
    <row r="51" spans="1:7" ht="12.75">
      <c r="A51" s="44">
        <v>43</v>
      </c>
      <c r="B51" s="34" t="s">
        <v>82</v>
      </c>
      <c r="C51" s="34" t="s">
        <v>83</v>
      </c>
      <c r="D51" s="35">
        <v>56</v>
      </c>
      <c r="E51" s="79" t="s">
        <v>46</v>
      </c>
      <c r="F51" s="32" t="s">
        <v>34</v>
      </c>
      <c r="G51" s="42">
        <v>69</v>
      </c>
    </row>
    <row r="52" spans="1:7" ht="12.75">
      <c r="A52" s="44">
        <v>44</v>
      </c>
      <c r="B52" s="1" t="s">
        <v>40</v>
      </c>
      <c r="C52" s="1" t="s">
        <v>121</v>
      </c>
      <c r="D52" s="32">
        <v>49</v>
      </c>
      <c r="E52" s="79" t="s">
        <v>36</v>
      </c>
      <c r="F52" s="32" t="s">
        <v>30</v>
      </c>
      <c r="G52" s="42">
        <v>68</v>
      </c>
    </row>
    <row r="53" spans="1:7" ht="12.75">
      <c r="A53" s="44">
        <v>45</v>
      </c>
      <c r="B53" s="1" t="s">
        <v>106</v>
      </c>
      <c r="C53" s="1" t="s">
        <v>107</v>
      </c>
      <c r="D53" s="32">
        <v>58</v>
      </c>
      <c r="E53" s="79" t="s">
        <v>33</v>
      </c>
      <c r="F53" s="32" t="s">
        <v>30</v>
      </c>
      <c r="G53" s="42">
        <v>66</v>
      </c>
    </row>
    <row r="54" spans="1:7" ht="12.75">
      <c r="A54" s="44">
        <v>46</v>
      </c>
      <c r="B54" s="1" t="s">
        <v>94</v>
      </c>
      <c r="C54" s="1" t="s">
        <v>108</v>
      </c>
      <c r="D54" s="32">
        <v>85</v>
      </c>
      <c r="E54" s="79" t="s">
        <v>33</v>
      </c>
      <c r="F54" s="32" t="s">
        <v>34</v>
      </c>
      <c r="G54" s="42">
        <v>65</v>
      </c>
    </row>
    <row r="55" spans="1:7" ht="12.75">
      <c r="A55" s="44">
        <v>47</v>
      </c>
      <c r="B55" s="1" t="s">
        <v>170</v>
      </c>
      <c r="C55" s="1" t="s">
        <v>35</v>
      </c>
      <c r="D55" s="32">
        <v>42</v>
      </c>
      <c r="E55" s="79" t="s">
        <v>33</v>
      </c>
      <c r="F55" s="32" t="s">
        <v>34</v>
      </c>
      <c r="G55" s="42">
        <v>62</v>
      </c>
    </row>
    <row r="56" spans="1:7" ht="12.75">
      <c r="A56" s="44">
        <v>48</v>
      </c>
      <c r="B56" s="1" t="s">
        <v>109</v>
      </c>
      <c r="C56" s="1" t="s">
        <v>58</v>
      </c>
      <c r="D56" s="32">
        <v>63</v>
      </c>
      <c r="E56" s="79" t="s">
        <v>33</v>
      </c>
      <c r="F56" s="32" t="s">
        <v>34</v>
      </c>
      <c r="G56" s="42">
        <v>57</v>
      </c>
    </row>
    <row r="57" spans="1:7" ht="12.75">
      <c r="A57" s="44">
        <v>49</v>
      </c>
      <c r="B57" s="1" t="s">
        <v>171</v>
      </c>
      <c r="C57" s="1" t="s">
        <v>172</v>
      </c>
      <c r="D57" s="32">
        <v>85</v>
      </c>
      <c r="E57" s="79" t="s">
        <v>33</v>
      </c>
      <c r="F57" s="32" t="s">
        <v>34</v>
      </c>
      <c r="G57" s="42">
        <v>55</v>
      </c>
    </row>
    <row r="58" spans="1:7" ht="13.5" thickBot="1">
      <c r="A58" s="28">
        <v>50</v>
      </c>
      <c r="B58" s="29" t="s">
        <v>58</v>
      </c>
      <c r="C58" s="29" t="s">
        <v>162</v>
      </c>
      <c r="D58" s="30">
        <v>69</v>
      </c>
      <c r="E58" s="81" t="s">
        <v>46</v>
      </c>
      <c r="F58" s="30" t="s">
        <v>34</v>
      </c>
      <c r="G58" s="31">
        <v>45</v>
      </c>
    </row>
  </sheetData>
  <sheetProtection/>
  <mergeCells count="2">
    <mergeCell ref="A3:H3"/>
    <mergeCell ref="A1:H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47"/>
  <sheetViews>
    <sheetView zoomScalePageLayoutView="0" workbookViewId="0" topLeftCell="A7">
      <selection activeCell="I45" sqref="I45"/>
    </sheetView>
  </sheetViews>
  <sheetFormatPr defaultColWidth="11.421875" defaultRowHeight="12.75"/>
  <cols>
    <col min="1" max="1" width="8.57421875" style="8" customWidth="1"/>
    <col min="2" max="2" width="11.140625" style="0" customWidth="1"/>
    <col min="3" max="3" width="9.8515625" style="0" bestFit="1" customWidth="1"/>
    <col min="4" max="4" width="3.140625" style="8" bestFit="1" customWidth="1"/>
    <col min="5" max="5" width="9.421875" style="8" bestFit="1" customWidth="1"/>
    <col min="6" max="6" width="6.28125" style="8" bestFit="1" customWidth="1"/>
    <col min="7" max="7" width="4.8515625" style="8" customWidth="1"/>
    <col min="8" max="8" width="4.57421875" style="8" bestFit="1" customWidth="1"/>
  </cols>
  <sheetData>
    <row r="1" spans="1:9" ht="26.25">
      <c r="A1" s="49" t="s">
        <v>159</v>
      </c>
      <c r="B1" s="5"/>
      <c r="C1" s="5"/>
      <c r="D1" s="5"/>
      <c r="E1" s="5"/>
      <c r="F1" s="5"/>
      <c r="G1" s="5"/>
      <c r="H1" s="5"/>
      <c r="I1" s="5"/>
    </row>
    <row r="3" ht="23.25">
      <c r="B3" s="3" t="s">
        <v>64</v>
      </c>
    </row>
    <row r="4" ht="13.5" thickBot="1">
      <c r="H4" s="40"/>
    </row>
    <row r="5" spans="1:8" ht="13.5" thickBot="1">
      <c r="A5" s="52" t="s">
        <v>0</v>
      </c>
      <c r="B5" s="53" t="s">
        <v>1</v>
      </c>
      <c r="C5" s="53" t="s">
        <v>2</v>
      </c>
      <c r="D5" s="54" t="s">
        <v>3</v>
      </c>
      <c r="E5" s="54" t="s">
        <v>4</v>
      </c>
      <c r="F5" s="54" t="s">
        <v>5</v>
      </c>
      <c r="G5" s="54" t="s">
        <v>6</v>
      </c>
      <c r="H5" s="55" t="s">
        <v>8</v>
      </c>
    </row>
    <row r="6" spans="1:8" ht="12.75">
      <c r="A6" s="24">
        <v>1</v>
      </c>
      <c r="B6" s="25" t="s">
        <v>20</v>
      </c>
      <c r="C6" s="25" t="s">
        <v>23</v>
      </c>
      <c r="D6" s="26">
        <v>49</v>
      </c>
      <c r="E6" s="26" t="s">
        <v>46</v>
      </c>
      <c r="F6" s="26" t="s">
        <v>30</v>
      </c>
      <c r="G6" s="26">
        <v>89</v>
      </c>
      <c r="H6" s="27" t="s">
        <v>7</v>
      </c>
    </row>
    <row r="7" spans="1:8" ht="12.75">
      <c r="A7" s="45">
        <v>2</v>
      </c>
      <c r="B7" s="1" t="s">
        <v>29</v>
      </c>
      <c r="C7" s="1" t="s">
        <v>9</v>
      </c>
      <c r="D7" s="32">
        <v>44</v>
      </c>
      <c r="E7" s="32" t="s">
        <v>46</v>
      </c>
      <c r="F7" s="32" t="s">
        <v>30</v>
      </c>
      <c r="G7" s="32">
        <v>86</v>
      </c>
      <c r="H7" s="42" t="s">
        <v>7</v>
      </c>
    </row>
    <row r="8" spans="1:8" ht="12.75">
      <c r="A8" s="45">
        <v>3</v>
      </c>
      <c r="B8" s="1" t="s">
        <v>27</v>
      </c>
      <c r="C8" s="1" t="s">
        <v>56</v>
      </c>
      <c r="D8" s="32">
        <v>61</v>
      </c>
      <c r="E8" s="32" t="s">
        <v>46</v>
      </c>
      <c r="F8" s="32" t="s">
        <v>30</v>
      </c>
      <c r="G8" s="32">
        <v>84</v>
      </c>
      <c r="H8" s="42" t="s">
        <v>7</v>
      </c>
    </row>
    <row r="9" spans="1:8" ht="12.75">
      <c r="A9" s="44">
        <v>4</v>
      </c>
      <c r="B9" s="34" t="s">
        <v>81</v>
      </c>
      <c r="C9" s="34" t="s">
        <v>25</v>
      </c>
      <c r="D9" s="35">
        <v>44</v>
      </c>
      <c r="E9" s="35" t="s">
        <v>46</v>
      </c>
      <c r="F9" s="32" t="s">
        <v>34</v>
      </c>
      <c r="G9" s="32">
        <v>81</v>
      </c>
      <c r="H9" s="42" t="s">
        <v>7</v>
      </c>
    </row>
    <row r="10" spans="1:8" ht="12.75">
      <c r="A10" s="45">
        <v>5</v>
      </c>
      <c r="B10" s="1" t="s">
        <v>52</v>
      </c>
      <c r="C10" s="1" t="s">
        <v>53</v>
      </c>
      <c r="D10" s="32">
        <v>65</v>
      </c>
      <c r="E10" s="32" t="s">
        <v>46</v>
      </c>
      <c r="F10" s="32" t="s">
        <v>34</v>
      </c>
      <c r="G10" s="32">
        <v>81</v>
      </c>
      <c r="H10" s="42" t="s">
        <v>7</v>
      </c>
    </row>
    <row r="11" spans="1:8" ht="12.75">
      <c r="A11" s="45">
        <v>6</v>
      </c>
      <c r="B11" s="1" t="s">
        <v>22</v>
      </c>
      <c r="C11" s="1" t="s">
        <v>49</v>
      </c>
      <c r="D11" s="32">
        <v>40</v>
      </c>
      <c r="E11" s="32" t="s">
        <v>46</v>
      </c>
      <c r="F11" s="32" t="s">
        <v>34</v>
      </c>
      <c r="G11" s="32">
        <v>80</v>
      </c>
      <c r="H11" s="42" t="s">
        <v>7</v>
      </c>
    </row>
    <row r="12" spans="1:8" ht="12.75">
      <c r="A12" s="45">
        <v>7</v>
      </c>
      <c r="B12" s="1" t="s">
        <v>40</v>
      </c>
      <c r="C12" s="1" t="s">
        <v>41</v>
      </c>
      <c r="D12" s="32">
        <v>42</v>
      </c>
      <c r="E12" s="32" t="s">
        <v>46</v>
      </c>
      <c r="F12" s="32" t="s">
        <v>30</v>
      </c>
      <c r="G12" s="32">
        <v>80</v>
      </c>
      <c r="H12" s="42" t="s">
        <v>7</v>
      </c>
    </row>
    <row r="13" spans="1:8" ht="12.75">
      <c r="A13" s="45">
        <v>8</v>
      </c>
      <c r="B13" s="1" t="s">
        <v>27</v>
      </c>
      <c r="C13" s="1" t="s">
        <v>12</v>
      </c>
      <c r="D13" s="32">
        <v>59</v>
      </c>
      <c r="E13" s="32" t="s">
        <v>46</v>
      </c>
      <c r="F13" s="32" t="s">
        <v>30</v>
      </c>
      <c r="G13" s="32">
        <v>80</v>
      </c>
      <c r="H13" s="42" t="s">
        <v>7</v>
      </c>
    </row>
    <row r="14" spans="1:8" ht="12.75">
      <c r="A14" s="45">
        <v>9</v>
      </c>
      <c r="B14" s="1" t="s">
        <v>51</v>
      </c>
      <c r="C14" s="1" t="s">
        <v>18</v>
      </c>
      <c r="D14" s="32">
        <v>40</v>
      </c>
      <c r="E14" s="32" t="s">
        <v>46</v>
      </c>
      <c r="F14" s="32" t="s">
        <v>34</v>
      </c>
      <c r="G14" s="32">
        <v>78</v>
      </c>
      <c r="H14" s="42" t="s">
        <v>7</v>
      </c>
    </row>
    <row r="15" spans="1:8" ht="12.75">
      <c r="A15" s="45">
        <v>10</v>
      </c>
      <c r="B15" s="1" t="s">
        <v>54</v>
      </c>
      <c r="C15" s="1" t="s">
        <v>24</v>
      </c>
      <c r="D15" s="32">
        <v>46</v>
      </c>
      <c r="E15" s="32" t="s">
        <v>46</v>
      </c>
      <c r="F15" s="32" t="s">
        <v>30</v>
      </c>
      <c r="G15" s="32">
        <v>76</v>
      </c>
      <c r="H15" s="42" t="s">
        <v>7</v>
      </c>
    </row>
    <row r="16" spans="1:8" ht="12.75">
      <c r="A16" s="45">
        <v>11</v>
      </c>
      <c r="B16" s="1" t="s">
        <v>61</v>
      </c>
      <c r="C16" s="1" t="s">
        <v>55</v>
      </c>
      <c r="D16" s="32">
        <v>62</v>
      </c>
      <c r="E16" s="32" t="s">
        <v>46</v>
      </c>
      <c r="F16" s="32" t="s">
        <v>30</v>
      </c>
      <c r="G16" s="32">
        <v>72</v>
      </c>
      <c r="H16" s="42" t="s">
        <v>7</v>
      </c>
    </row>
    <row r="17" spans="1:8" ht="12.75">
      <c r="A17" s="45">
        <v>12</v>
      </c>
      <c r="B17" s="1" t="s">
        <v>160</v>
      </c>
      <c r="C17" s="1" t="s">
        <v>161</v>
      </c>
      <c r="D17" s="32">
        <v>87</v>
      </c>
      <c r="E17" s="32" t="s">
        <v>46</v>
      </c>
      <c r="F17" s="32" t="s">
        <v>34</v>
      </c>
      <c r="G17" s="32">
        <v>71</v>
      </c>
      <c r="H17" s="42" t="s">
        <v>7</v>
      </c>
    </row>
    <row r="18" spans="1:8" ht="12.75">
      <c r="A18" s="45">
        <v>13</v>
      </c>
      <c r="B18" s="34" t="s">
        <v>82</v>
      </c>
      <c r="C18" s="34" t="s">
        <v>83</v>
      </c>
      <c r="D18" s="35">
        <v>56</v>
      </c>
      <c r="E18" s="32" t="s">
        <v>46</v>
      </c>
      <c r="F18" s="32" t="s">
        <v>34</v>
      </c>
      <c r="G18" s="32">
        <v>69</v>
      </c>
      <c r="H18" s="42" t="s">
        <v>7</v>
      </c>
    </row>
    <row r="19" spans="1:8" ht="13.5" thickBot="1">
      <c r="A19" s="47">
        <v>14</v>
      </c>
      <c r="B19" s="29" t="s">
        <v>58</v>
      </c>
      <c r="C19" s="29" t="s">
        <v>162</v>
      </c>
      <c r="D19" s="30">
        <v>69</v>
      </c>
      <c r="E19" s="30" t="s">
        <v>46</v>
      </c>
      <c r="F19" s="30" t="s">
        <v>34</v>
      </c>
      <c r="G19" s="30">
        <v>45</v>
      </c>
      <c r="H19" s="31" t="s">
        <v>7</v>
      </c>
    </row>
    <row r="20" spans="1:8" ht="12.75" hidden="1">
      <c r="A20" s="48"/>
      <c r="B20" s="50" t="s">
        <v>79</v>
      </c>
      <c r="C20" s="50" t="s">
        <v>80</v>
      </c>
      <c r="D20" s="51">
        <v>36</v>
      </c>
      <c r="E20" s="51"/>
      <c r="F20" s="51"/>
      <c r="G20" s="39"/>
      <c r="H20" s="41"/>
    </row>
    <row r="21" spans="1:8" ht="12.75" hidden="1">
      <c r="A21" s="45"/>
      <c r="B21" s="1" t="s">
        <v>45</v>
      </c>
      <c r="C21" s="1" t="s">
        <v>35</v>
      </c>
      <c r="D21" s="32">
        <v>59</v>
      </c>
      <c r="E21" s="32"/>
      <c r="F21" s="32"/>
      <c r="G21" s="32"/>
      <c r="H21" s="42"/>
    </row>
    <row r="22" spans="1:8" ht="12.75" hidden="1">
      <c r="A22" s="45"/>
      <c r="B22" s="1" t="s">
        <v>127</v>
      </c>
      <c r="C22" s="1" t="s">
        <v>55</v>
      </c>
      <c r="D22" s="32">
        <v>62</v>
      </c>
      <c r="E22" s="35"/>
      <c r="F22" s="32"/>
      <c r="G22" s="32"/>
      <c r="H22" s="42"/>
    </row>
    <row r="23" spans="1:8" ht="13.5" hidden="1" thickBot="1">
      <c r="A23" s="47"/>
      <c r="B23" s="29" t="s">
        <v>84</v>
      </c>
      <c r="C23" s="29" t="s">
        <v>57</v>
      </c>
      <c r="D23" s="30">
        <v>64</v>
      </c>
      <c r="E23" s="61"/>
      <c r="F23" s="30"/>
      <c r="G23" s="30"/>
      <c r="H23" s="31"/>
    </row>
    <row r="24" spans="1:8" ht="12.75" hidden="1">
      <c r="A24" s="48"/>
      <c r="B24" s="50" t="s">
        <v>96</v>
      </c>
      <c r="C24" s="50" t="s">
        <v>100</v>
      </c>
      <c r="D24" s="51">
        <v>83</v>
      </c>
      <c r="E24" s="51"/>
      <c r="F24" s="51"/>
      <c r="G24" s="39"/>
      <c r="H24" s="41" t="s">
        <v>7</v>
      </c>
    </row>
    <row r="25" spans="1:8" ht="12.75" hidden="1">
      <c r="A25" s="45"/>
      <c r="B25" s="1" t="s">
        <v>31</v>
      </c>
      <c r="C25" s="1" t="s">
        <v>32</v>
      </c>
      <c r="D25" s="32">
        <v>61</v>
      </c>
      <c r="E25" s="35"/>
      <c r="F25" s="32"/>
      <c r="G25" s="32"/>
      <c r="H25" s="42"/>
    </row>
    <row r="26" spans="1:8" ht="12.75" hidden="1">
      <c r="A26" s="45"/>
      <c r="B26" s="1" t="s">
        <v>126</v>
      </c>
      <c r="C26" s="1" t="s">
        <v>9</v>
      </c>
      <c r="D26" s="32">
        <v>50</v>
      </c>
      <c r="E26" s="35"/>
      <c r="F26" s="32"/>
      <c r="G26" s="32"/>
      <c r="H26" s="42"/>
    </row>
    <row r="27" spans="1:8" ht="12.75" hidden="1">
      <c r="A27" s="45"/>
      <c r="B27" s="1" t="s">
        <v>128</v>
      </c>
      <c r="C27" s="1" t="s">
        <v>25</v>
      </c>
      <c r="D27" s="32">
        <v>50</v>
      </c>
      <c r="E27" s="32"/>
      <c r="F27" s="32"/>
      <c r="G27" s="32"/>
      <c r="H27" s="42"/>
    </row>
    <row r="28" spans="1:8" ht="13.5" hidden="1" thickBot="1">
      <c r="A28" s="47"/>
      <c r="B28" s="29" t="s">
        <v>112</v>
      </c>
      <c r="C28" s="29" t="s">
        <v>10</v>
      </c>
      <c r="D28" s="30">
        <v>51</v>
      </c>
      <c r="E28" s="30"/>
      <c r="F28" s="30"/>
      <c r="G28" s="30"/>
      <c r="H28" s="31"/>
    </row>
    <row r="29" spans="1:8" ht="13.5" hidden="1" thickBot="1">
      <c r="A29" s="48"/>
      <c r="B29" s="38" t="s">
        <v>65</v>
      </c>
      <c r="C29" s="38" t="s">
        <v>59</v>
      </c>
      <c r="D29" s="39">
        <v>57</v>
      </c>
      <c r="E29" s="30"/>
      <c r="F29" s="39"/>
      <c r="G29" s="39"/>
      <c r="H29" s="41" t="s">
        <v>7</v>
      </c>
    </row>
    <row r="30" spans="1:8" ht="13.5" hidden="1" thickBot="1">
      <c r="A30" s="45"/>
      <c r="B30" s="1" t="s">
        <v>74</v>
      </c>
      <c r="C30" s="1" t="s">
        <v>50</v>
      </c>
      <c r="D30" s="32">
        <v>45</v>
      </c>
      <c r="E30" s="30"/>
      <c r="F30" s="32"/>
      <c r="G30" s="32"/>
      <c r="H30" s="42" t="s">
        <v>7</v>
      </c>
    </row>
    <row r="31" spans="1:8" ht="13.5" hidden="1" thickBot="1">
      <c r="A31" s="44"/>
      <c r="B31" s="1" t="s">
        <v>73</v>
      </c>
      <c r="C31" s="1" t="s">
        <v>111</v>
      </c>
      <c r="D31" s="32">
        <v>66</v>
      </c>
      <c r="E31" s="30"/>
      <c r="F31" s="32"/>
      <c r="G31" s="32"/>
      <c r="H31" s="42"/>
    </row>
    <row r="32" spans="1:8" ht="13.5" hidden="1" thickBot="1">
      <c r="A32" s="44"/>
      <c r="B32" s="1" t="s">
        <v>73</v>
      </c>
      <c r="C32" s="1" t="s">
        <v>72</v>
      </c>
      <c r="D32" s="32">
        <v>66</v>
      </c>
      <c r="E32" s="61"/>
      <c r="F32" s="32"/>
      <c r="G32" s="32"/>
      <c r="H32" s="42"/>
    </row>
    <row r="33" spans="1:8" ht="13.5" hidden="1" thickBot="1">
      <c r="A33" s="45"/>
      <c r="B33" s="1" t="s">
        <v>26</v>
      </c>
      <c r="C33" s="1" t="s">
        <v>9</v>
      </c>
      <c r="D33" s="32">
        <v>22</v>
      </c>
      <c r="E33" s="61"/>
      <c r="F33" s="32"/>
      <c r="G33" s="32"/>
      <c r="H33" s="42"/>
    </row>
    <row r="34" spans="1:8" ht="13.5" hidden="1" thickBot="1">
      <c r="A34" s="47"/>
      <c r="B34" s="29" t="s">
        <v>47</v>
      </c>
      <c r="C34" s="29" t="s">
        <v>48</v>
      </c>
      <c r="D34" s="30">
        <v>61</v>
      </c>
      <c r="E34" s="61"/>
      <c r="F34" s="30"/>
      <c r="G34" s="30"/>
      <c r="H34" s="31"/>
    </row>
    <row r="35" spans="1:8" ht="12.75">
      <c r="A35" s="36"/>
      <c r="B35" s="4"/>
      <c r="C35" s="4"/>
      <c r="D35" s="33"/>
      <c r="E35" s="33"/>
      <c r="F35" s="33"/>
      <c r="G35" s="33"/>
      <c r="H35" s="33"/>
    </row>
    <row r="36" spans="1:8" ht="12.75">
      <c r="A36" s="36"/>
      <c r="B36" s="4"/>
      <c r="C36" s="4"/>
      <c r="D36" s="33"/>
      <c r="E36" s="33"/>
      <c r="F36" s="33"/>
      <c r="G36" s="33"/>
      <c r="H36" s="33"/>
    </row>
    <row r="37" spans="1:8" ht="12.75">
      <c r="A37" s="36"/>
      <c r="B37" s="4"/>
      <c r="C37" s="4"/>
      <c r="D37" s="33"/>
      <c r="E37" s="33"/>
      <c r="F37" s="33"/>
      <c r="G37" s="33"/>
      <c r="H37" s="33"/>
    </row>
    <row r="39" spans="1:10" ht="12.75">
      <c r="A39" t="s">
        <v>60</v>
      </c>
      <c r="B39">
        <v>1</v>
      </c>
      <c r="D39"/>
      <c r="E39" t="s">
        <v>129</v>
      </c>
      <c r="F39"/>
      <c r="G39"/>
      <c r="H39">
        <v>8</v>
      </c>
      <c r="J39" s="8"/>
    </row>
    <row r="40" spans="1:10" ht="12.75">
      <c r="A40" t="s">
        <v>130</v>
      </c>
      <c r="C40">
        <v>7</v>
      </c>
      <c r="D40"/>
      <c r="E40"/>
      <c r="F40" s="4"/>
      <c r="G40" s="4"/>
      <c r="H40" s="4"/>
      <c r="I40" s="4"/>
      <c r="J40" s="8"/>
    </row>
    <row r="41" spans="1:10" ht="12.75">
      <c r="A41"/>
      <c r="D41" s="4"/>
      <c r="E41"/>
      <c r="F41"/>
      <c r="G41"/>
      <c r="H41"/>
      <c r="J41" s="8"/>
    </row>
    <row r="42" spans="1:10" ht="12.75">
      <c r="A42" s="63" t="s">
        <v>131</v>
      </c>
      <c r="B42" s="63"/>
      <c r="C42" s="63"/>
      <c r="D42" s="63"/>
      <c r="E42" s="63">
        <f>IF(H39&lt;C40,C40,H39)</f>
        <v>8</v>
      </c>
      <c r="F42"/>
      <c r="G42"/>
      <c r="H42"/>
      <c r="J42" s="8"/>
    </row>
    <row r="43" spans="1:10" ht="12.75">
      <c r="A43" t="s">
        <v>132</v>
      </c>
      <c r="D43" s="4"/>
      <c r="E43">
        <f>SUM(G6:G13)</f>
        <v>661</v>
      </c>
      <c r="F43"/>
      <c r="G43"/>
      <c r="H43"/>
      <c r="J43" s="8"/>
    </row>
    <row r="44" spans="1:10" ht="12.75">
      <c r="A44" t="s">
        <v>133</v>
      </c>
      <c r="D44" s="4"/>
      <c r="E44">
        <f>SUM(G14:G19)</f>
        <v>411</v>
      </c>
      <c r="F44"/>
      <c r="G44"/>
      <c r="H44"/>
      <c r="J44" s="8"/>
    </row>
    <row r="45" spans="1:10" ht="12.75">
      <c r="A45" t="s">
        <v>134</v>
      </c>
      <c r="D45" s="4"/>
      <c r="E45" s="2">
        <f>SUM(E44*1%)</f>
        <v>4.11</v>
      </c>
      <c r="F45"/>
      <c r="G45"/>
      <c r="H45"/>
      <c r="J45" s="8"/>
    </row>
    <row r="46" spans="1:10" ht="12.75">
      <c r="A46" t="s">
        <v>135</v>
      </c>
      <c r="D46"/>
      <c r="E46" s="2">
        <f>E45+E43</f>
        <v>665.11</v>
      </c>
      <c r="F46"/>
      <c r="G46"/>
      <c r="H46"/>
      <c r="J46" s="8"/>
    </row>
    <row r="47" spans="1:10" ht="13.5" thickBot="1">
      <c r="A47" s="64" t="s">
        <v>21</v>
      </c>
      <c r="B47" s="64"/>
      <c r="C47" s="64"/>
      <c r="D47" s="64"/>
      <c r="E47" s="65">
        <f>ROUNDDOWN(E46/E42,3)</f>
        <v>83.138</v>
      </c>
      <c r="F47"/>
      <c r="G47"/>
      <c r="H47"/>
      <c r="J47" s="8"/>
    </row>
    <row r="48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&amp;R&amp;8Bezirksschützenverband Werdenberg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J24"/>
  <sheetViews>
    <sheetView zoomScalePageLayoutView="0" workbookViewId="0" topLeftCell="A1">
      <selection activeCell="A6" sqref="A6:IV12"/>
    </sheetView>
  </sheetViews>
  <sheetFormatPr defaultColWidth="11.421875" defaultRowHeight="12.75"/>
  <cols>
    <col min="1" max="1" width="8.57421875" style="0" customWidth="1"/>
    <col min="2" max="2" width="13.28125" style="0" customWidth="1"/>
    <col min="3" max="3" width="10.421875" style="0" customWidth="1"/>
    <col min="4" max="4" width="5.7109375" style="8" customWidth="1"/>
    <col min="5" max="5" width="15.7109375" style="8" customWidth="1"/>
    <col min="6" max="6" width="7.57421875" style="8" customWidth="1"/>
    <col min="7" max="7" width="4.8515625" style="8" customWidth="1"/>
    <col min="8" max="8" width="4.57421875" style="8" bestFit="1" customWidth="1"/>
  </cols>
  <sheetData>
    <row r="1" spans="1:7" ht="26.25">
      <c r="A1" s="84" t="str">
        <f>'PS Buchs'!A1:G1</f>
        <v>Resultate Verbandschiessen 2014</v>
      </c>
      <c r="B1" s="85"/>
      <c r="C1" s="85"/>
      <c r="D1" s="85"/>
      <c r="E1" s="85"/>
      <c r="F1" s="85"/>
      <c r="G1" s="85"/>
    </row>
    <row r="3" ht="23.25">
      <c r="B3" s="3" t="s">
        <v>42</v>
      </c>
    </row>
    <row r="4" ht="13.5" thickBot="1">
      <c r="H4" s="46"/>
    </row>
    <row r="5" spans="1:8" ht="13.5" thickBot="1">
      <c r="A5" s="66" t="s">
        <v>0</v>
      </c>
      <c r="B5" s="67" t="s">
        <v>1</v>
      </c>
      <c r="C5" s="67" t="s">
        <v>2</v>
      </c>
      <c r="D5" s="68" t="s">
        <v>3</v>
      </c>
      <c r="E5" s="68" t="s">
        <v>4</v>
      </c>
      <c r="F5" s="68" t="s">
        <v>5</v>
      </c>
      <c r="G5" s="68" t="s">
        <v>6</v>
      </c>
      <c r="H5" s="69" t="s">
        <v>8</v>
      </c>
    </row>
    <row r="6" spans="1:8" ht="12.75" hidden="1">
      <c r="A6" s="24">
        <v>1</v>
      </c>
      <c r="B6" s="25" t="s">
        <v>113</v>
      </c>
      <c r="C6" s="25" t="s">
        <v>10</v>
      </c>
      <c r="D6" s="26">
        <v>47</v>
      </c>
      <c r="E6" s="26" t="s">
        <v>147</v>
      </c>
      <c r="F6" s="26" t="s">
        <v>30</v>
      </c>
      <c r="G6" s="26"/>
      <c r="H6" s="27"/>
    </row>
    <row r="7" spans="1:8" ht="12.75" hidden="1">
      <c r="A7" s="44">
        <v>1</v>
      </c>
      <c r="B7" s="1" t="s">
        <v>91</v>
      </c>
      <c r="C7" s="1" t="s">
        <v>92</v>
      </c>
      <c r="D7" s="32">
        <v>58</v>
      </c>
      <c r="E7" s="32"/>
      <c r="F7" s="32" t="s">
        <v>34</v>
      </c>
      <c r="G7" s="32">
        <v>85</v>
      </c>
      <c r="H7" s="42" t="s">
        <v>136</v>
      </c>
    </row>
    <row r="8" spans="1:8" ht="13.5" hidden="1" thickBot="1">
      <c r="A8" s="28">
        <v>2</v>
      </c>
      <c r="B8" s="29" t="s">
        <v>43</v>
      </c>
      <c r="C8" s="29" t="s">
        <v>93</v>
      </c>
      <c r="D8" s="30">
        <v>52</v>
      </c>
      <c r="E8" s="30"/>
      <c r="F8" s="30" t="s">
        <v>34</v>
      </c>
      <c r="G8" s="30">
        <v>80</v>
      </c>
      <c r="H8" s="31" t="s">
        <v>136</v>
      </c>
    </row>
    <row r="9" spans="1:8" ht="12.75" hidden="1">
      <c r="A9" s="43"/>
      <c r="B9" s="38" t="s">
        <v>97</v>
      </c>
      <c r="C9" s="38" t="s">
        <v>98</v>
      </c>
      <c r="D9" s="39">
        <v>52</v>
      </c>
      <c r="E9" s="39"/>
      <c r="F9" s="39"/>
      <c r="G9" s="39"/>
      <c r="H9" s="41"/>
    </row>
    <row r="10" spans="1:8" ht="12.75" hidden="1">
      <c r="A10" s="44"/>
      <c r="B10" s="1" t="s">
        <v>44</v>
      </c>
      <c r="C10" s="1" t="s">
        <v>13</v>
      </c>
      <c r="D10" s="32">
        <v>55</v>
      </c>
      <c r="E10" s="32"/>
      <c r="F10" s="32"/>
      <c r="G10" s="32"/>
      <c r="H10" s="42"/>
    </row>
    <row r="11" spans="1:8" ht="13.5" hidden="1" thickBot="1">
      <c r="A11" s="28"/>
      <c r="B11" s="29" t="s">
        <v>44</v>
      </c>
      <c r="C11" s="29" t="s">
        <v>62</v>
      </c>
      <c r="D11" s="30">
        <v>64</v>
      </c>
      <c r="E11" s="30"/>
      <c r="F11" s="30"/>
      <c r="G11" s="30"/>
      <c r="H11" s="31"/>
    </row>
    <row r="12" spans="1:8" ht="13.5" hidden="1" thickBot="1">
      <c r="A12" s="56"/>
      <c r="B12" s="57" t="s">
        <v>44</v>
      </c>
      <c r="C12" s="57" t="s">
        <v>62</v>
      </c>
      <c r="D12" s="58"/>
      <c r="E12" s="58"/>
      <c r="F12" s="58"/>
      <c r="G12" s="58"/>
      <c r="H12" s="59"/>
    </row>
    <row r="13" spans="1:8" ht="12.75">
      <c r="A13" s="4"/>
      <c r="B13" s="4"/>
      <c r="C13" s="4"/>
      <c r="D13" s="33"/>
      <c r="E13" s="33"/>
      <c r="F13" s="33"/>
      <c r="G13" s="33"/>
      <c r="H13" s="33"/>
    </row>
    <row r="14" spans="1:8" ht="12.75">
      <c r="A14" s="4"/>
      <c r="B14" s="4"/>
      <c r="C14" s="4"/>
      <c r="D14" s="33"/>
      <c r="E14" s="33"/>
      <c r="F14" s="33"/>
      <c r="G14" s="33"/>
      <c r="H14" s="33"/>
    </row>
    <row r="16" spans="1:10" ht="12.75">
      <c r="A16" t="s">
        <v>60</v>
      </c>
      <c r="B16">
        <v>4</v>
      </c>
      <c r="D16"/>
      <c r="E16" t="s">
        <v>129</v>
      </c>
      <c r="F16"/>
      <c r="G16">
        <v>6</v>
      </c>
      <c r="H16"/>
      <c r="J16" s="8"/>
    </row>
    <row r="17" spans="1:10" ht="12.75">
      <c r="A17" t="s">
        <v>130</v>
      </c>
      <c r="C17">
        <v>0</v>
      </c>
      <c r="D17"/>
      <c r="E17"/>
      <c r="F17" s="4"/>
      <c r="G17" s="4"/>
      <c r="H17" s="4"/>
      <c r="I17" s="4"/>
      <c r="J17" s="8"/>
    </row>
    <row r="18" spans="4:10" ht="12.75">
      <c r="D18" s="4"/>
      <c r="E18"/>
      <c r="F18"/>
      <c r="G18"/>
      <c r="H18"/>
      <c r="J18" s="8"/>
    </row>
    <row r="19" spans="1:10" ht="12.75">
      <c r="A19" s="63" t="s">
        <v>131</v>
      </c>
      <c r="B19" s="63"/>
      <c r="C19" s="63"/>
      <c r="D19" s="63"/>
      <c r="E19" s="63">
        <f>IF(G16&lt;C17,C17,G16)</f>
        <v>6</v>
      </c>
      <c r="F19"/>
      <c r="G19"/>
      <c r="H19"/>
      <c r="J19" s="8"/>
    </row>
    <row r="20" spans="1:10" ht="12.75">
      <c r="A20" t="s">
        <v>132</v>
      </c>
      <c r="D20" s="4"/>
      <c r="E20">
        <v>0</v>
      </c>
      <c r="F20"/>
      <c r="G20"/>
      <c r="H20"/>
      <c r="J20" s="8"/>
    </row>
    <row r="21" spans="1:10" ht="12.75">
      <c r="A21" t="s">
        <v>133</v>
      </c>
      <c r="D21" s="4"/>
      <c r="E21">
        <v>0</v>
      </c>
      <c r="F21"/>
      <c r="G21"/>
      <c r="H21"/>
      <c r="J21" s="8"/>
    </row>
    <row r="22" spans="1:10" ht="12.75">
      <c r="A22" t="s">
        <v>134</v>
      </c>
      <c r="D22" s="4"/>
      <c r="E22" s="2">
        <f>SUM(E21*1%)</f>
        <v>0</v>
      </c>
      <c r="F22"/>
      <c r="G22"/>
      <c r="H22"/>
      <c r="J22" s="8"/>
    </row>
    <row r="23" spans="1:10" ht="12.75">
      <c r="A23" t="s">
        <v>135</v>
      </c>
      <c r="D23"/>
      <c r="E23" s="2">
        <f>E22+E20</f>
        <v>0</v>
      </c>
      <c r="F23"/>
      <c r="G23"/>
      <c r="H23"/>
      <c r="J23" s="8"/>
    </row>
    <row r="24" spans="1:10" ht="13.5" thickBot="1">
      <c r="A24" s="64" t="s">
        <v>21</v>
      </c>
      <c r="B24" s="64"/>
      <c r="C24" s="64"/>
      <c r="D24" s="64"/>
      <c r="E24" s="65">
        <f>ROUNDDOWN(E23/E19,3)</f>
        <v>0</v>
      </c>
      <c r="F24"/>
      <c r="G24"/>
      <c r="H24"/>
      <c r="J24" s="8"/>
    </row>
    <row r="25" ht="13.5" thickTop="1"/>
  </sheetData>
  <sheetProtection/>
  <mergeCells count="1">
    <mergeCell ref="A1:G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&amp;R&amp;8Bezirksschützenverband Werdenberg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J48"/>
  <sheetViews>
    <sheetView zoomScalePageLayoutView="0" workbookViewId="0" topLeftCell="A13">
      <selection activeCell="B6" sqref="B6:G24"/>
    </sheetView>
  </sheetViews>
  <sheetFormatPr defaultColWidth="11.421875" defaultRowHeight="12.75"/>
  <cols>
    <col min="1" max="1" width="8.421875" style="8" customWidth="1"/>
    <col min="2" max="2" width="12.57421875" style="0" customWidth="1"/>
    <col min="3" max="3" width="9.28125" style="0" bestFit="1" customWidth="1"/>
    <col min="4" max="4" width="3.140625" style="8" bestFit="1" customWidth="1"/>
    <col min="5" max="5" width="15.140625" style="8" bestFit="1" customWidth="1"/>
    <col min="6" max="6" width="6.28125" style="8" bestFit="1" customWidth="1"/>
    <col min="7" max="7" width="4.8515625" style="8" customWidth="1"/>
    <col min="8" max="8" width="4.57421875" style="8" bestFit="1" customWidth="1"/>
  </cols>
  <sheetData>
    <row r="1" spans="1:9" ht="26.25">
      <c r="A1" s="49" t="str">
        <f>'PS Buchs'!A1:G1</f>
        <v>Resultate Verbandschiessen 2014</v>
      </c>
      <c r="B1" s="5"/>
      <c r="C1" s="5"/>
      <c r="D1" s="5"/>
      <c r="E1" s="5"/>
      <c r="F1" s="5"/>
      <c r="G1" s="5"/>
      <c r="H1" s="5"/>
      <c r="I1" s="5"/>
    </row>
    <row r="3" ht="23.25">
      <c r="B3" s="3" t="s">
        <v>36</v>
      </c>
    </row>
    <row r="4" ht="13.5" thickBot="1">
      <c r="H4" s="40"/>
    </row>
    <row r="5" spans="1:8" ht="13.5" thickBot="1">
      <c r="A5" s="52" t="s">
        <v>0</v>
      </c>
      <c r="B5" s="53" t="s">
        <v>1</v>
      </c>
      <c r="C5" s="53" t="s">
        <v>2</v>
      </c>
      <c r="D5" s="54" t="s">
        <v>3</v>
      </c>
      <c r="E5" s="54" t="s">
        <v>4</v>
      </c>
      <c r="F5" s="54" t="s">
        <v>5</v>
      </c>
      <c r="G5" s="54" t="s">
        <v>6</v>
      </c>
      <c r="H5" s="55" t="s">
        <v>8</v>
      </c>
    </row>
    <row r="6" spans="1:8" ht="12.75">
      <c r="A6" s="24">
        <v>1</v>
      </c>
      <c r="B6" s="25" t="s">
        <v>39</v>
      </c>
      <c r="C6" s="25" t="s">
        <v>14</v>
      </c>
      <c r="D6" s="26">
        <v>69</v>
      </c>
      <c r="E6" s="26" t="s">
        <v>36</v>
      </c>
      <c r="F6" s="26" t="s">
        <v>30</v>
      </c>
      <c r="G6" s="26">
        <v>92</v>
      </c>
      <c r="H6" s="27" t="s">
        <v>7</v>
      </c>
    </row>
    <row r="7" spans="1:8" ht="12.75">
      <c r="A7" s="44">
        <v>2</v>
      </c>
      <c r="B7" s="1" t="s">
        <v>137</v>
      </c>
      <c r="C7" s="1" t="s">
        <v>9</v>
      </c>
      <c r="D7" s="32">
        <v>55</v>
      </c>
      <c r="E7" s="32" t="s">
        <v>36</v>
      </c>
      <c r="F7" s="32" t="s">
        <v>30</v>
      </c>
      <c r="G7" s="32">
        <v>91</v>
      </c>
      <c r="H7" s="42" t="s">
        <v>7</v>
      </c>
    </row>
    <row r="8" spans="1:8" ht="12.75">
      <c r="A8" s="44">
        <v>3</v>
      </c>
      <c r="B8" s="1" t="s">
        <v>40</v>
      </c>
      <c r="C8" s="1" t="s">
        <v>150</v>
      </c>
      <c r="D8" s="32">
        <v>51</v>
      </c>
      <c r="E8" s="32" t="s">
        <v>36</v>
      </c>
      <c r="F8" s="32" t="s">
        <v>30</v>
      </c>
      <c r="G8" s="32">
        <v>88</v>
      </c>
      <c r="H8" s="42" t="s">
        <v>7</v>
      </c>
    </row>
    <row r="9" spans="1:8" ht="12.75">
      <c r="A9" s="44">
        <v>4</v>
      </c>
      <c r="B9" s="1" t="s">
        <v>119</v>
      </c>
      <c r="C9" s="1" t="s">
        <v>151</v>
      </c>
      <c r="D9" s="32">
        <v>99</v>
      </c>
      <c r="E9" s="32" t="s">
        <v>36</v>
      </c>
      <c r="F9" s="32" t="s">
        <v>30</v>
      </c>
      <c r="G9" s="32">
        <v>87</v>
      </c>
      <c r="H9" s="42" t="s">
        <v>7</v>
      </c>
    </row>
    <row r="10" spans="1:8" ht="12.75">
      <c r="A10" s="44">
        <v>5</v>
      </c>
      <c r="B10" s="1" t="s">
        <v>152</v>
      </c>
      <c r="C10" s="1" t="s">
        <v>153</v>
      </c>
      <c r="D10" s="32">
        <v>81</v>
      </c>
      <c r="E10" s="32" t="s">
        <v>36</v>
      </c>
      <c r="F10" s="32" t="s">
        <v>30</v>
      </c>
      <c r="G10" s="32">
        <v>87</v>
      </c>
      <c r="H10" s="42" t="s">
        <v>7</v>
      </c>
    </row>
    <row r="11" spans="1:8" ht="12.75">
      <c r="A11" s="44">
        <v>6</v>
      </c>
      <c r="B11" s="1" t="s">
        <v>27</v>
      </c>
      <c r="C11" s="1" t="s">
        <v>144</v>
      </c>
      <c r="D11" s="32">
        <v>71</v>
      </c>
      <c r="E11" s="32" t="s">
        <v>36</v>
      </c>
      <c r="F11" s="32" t="s">
        <v>30</v>
      </c>
      <c r="G11" s="32">
        <v>86</v>
      </c>
      <c r="H11" s="42" t="s">
        <v>7</v>
      </c>
    </row>
    <row r="12" spans="1:8" ht="12.75">
      <c r="A12" s="44">
        <v>7</v>
      </c>
      <c r="B12" s="1" t="s">
        <v>38</v>
      </c>
      <c r="C12" s="1" t="s">
        <v>118</v>
      </c>
      <c r="D12" s="32">
        <v>56</v>
      </c>
      <c r="E12" s="32" t="s">
        <v>36</v>
      </c>
      <c r="F12" s="32" t="s">
        <v>30</v>
      </c>
      <c r="G12" s="32">
        <v>85</v>
      </c>
      <c r="H12" s="42" t="s">
        <v>7</v>
      </c>
    </row>
    <row r="13" spans="1:8" ht="12.75">
      <c r="A13" s="44">
        <v>8</v>
      </c>
      <c r="B13" s="1" t="s">
        <v>38</v>
      </c>
      <c r="C13" s="1" t="s">
        <v>16</v>
      </c>
      <c r="D13" s="32">
        <v>44</v>
      </c>
      <c r="E13" s="32" t="s">
        <v>36</v>
      </c>
      <c r="F13" s="32" t="s">
        <v>30</v>
      </c>
      <c r="G13" s="32">
        <v>84</v>
      </c>
      <c r="H13" s="42" t="s">
        <v>7</v>
      </c>
    </row>
    <row r="14" spans="1:8" ht="12.75">
      <c r="A14" s="44">
        <v>9</v>
      </c>
      <c r="B14" s="34" t="s">
        <v>154</v>
      </c>
      <c r="C14" s="34" t="s">
        <v>155</v>
      </c>
      <c r="D14" s="35">
        <v>62</v>
      </c>
      <c r="E14" s="32" t="s">
        <v>36</v>
      </c>
      <c r="F14" s="32" t="s">
        <v>30</v>
      </c>
      <c r="G14" s="32">
        <v>84</v>
      </c>
      <c r="H14" s="42" t="s">
        <v>7</v>
      </c>
    </row>
    <row r="15" spans="1:8" ht="12.75">
      <c r="A15" s="44">
        <v>10</v>
      </c>
      <c r="B15" s="1" t="s">
        <v>39</v>
      </c>
      <c r="C15" s="1" t="s">
        <v>141</v>
      </c>
      <c r="D15" s="32">
        <v>98</v>
      </c>
      <c r="E15" s="32" t="s">
        <v>36</v>
      </c>
      <c r="F15" s="32" t="s">
        <v>30</v>
      </c>
      <c r="G15" s="32">
        <v>83</v>
      </c>
      <c r="H15" s="42" t="s">
        <v>7</v>
      </c>
    </row>
    <row r="16" spans="1:8" ht="12.75">
      <c r="A16" s="44">
        <v>11</v>
      </c>
      <c r="B16" s="1" t="s">
        <v>37</v>
      </c>
      <c r="C16" s="1" t="s">
        <v>19</v>
      </c>
      <c r="D16" s="32">
        <v>44</v>
      </c>
      <c r="E16" s="32" t="s">
        <v>36</v>
      </c>
      <c r="F16" s="32" t="s">
        <v>30</v>
      </c>
      <c r="G16" s="32">
        <v>82</v>
      </c>
      <c r="H16" s="42" t="s">
        <v>7</v>
      </c>
    </row>
    <row r="17" spans="1:8" ht="12.75">
      <c r="A17" s="44">
        <v>12</v>
      </c>
      <c r="B17" s="34" t="s">
        <v>156</v>
      </c>
      <c r="C17" s="34" t="s">
        <v>157</v>
      </c>
      <c r="D17" s="35">
        <v>63</v>
      </c>
      <c r="E17" s="32" t="s">
        <v>36</v>
      </c>
      <c r="F17" s="32" t="s">
        <v>30</v>
      </c>
      <c r="G17" s="32">
        <v>82</v>
      </c>
      <c r="H17" s="42" t="s">
        <v>7</v>
      </c>
    </row>
    <row r="18" spans="1:8" ht="12.75">
      <c r="A18" s="44">
        <v>13</v>
      </c>
      <c r="B18" s="1" t="s">
        <v>142</v>
      </c>
      <c r="C18" s="1" t="s">
        <v>143</v>
      </c>
      <c r="D18" s="32">
        <v>67</v>
      </c>
      <c r="E18" s="32" t="s">
        <v>36</v>
      </c>
      <c r="F18" s="32" t="s">
        <v>30</v>
      </c>
      <c r="G18" s="32">
        <v>81</v>
      </c>
      <c r="H18" s="42" t="s">
        <v>7</v>
      </c>
    </row>
    <row r="19" spans="1:8" ht="12.75">
      <c r="A19" s="44">
        <v>14</v>
      </c>
      <c r="B19" s="34" t="s">
        <v>139</v>
      </c>
      <c r="C19" s="34" t="s">
        <v>140</v>
      </c>
      <c r="D19" s="35">
        <v>98</v>
      </c>
      <c r="E19" s="32" t="s">
        <v>36</v>
      </c>
      <c r="F19" s="32" t="s">
        <v>34</v>
      </c>
      <c r="G19" s="32">
        <v>80</v>
      </c>
      <c r="H19" s="42" t="s">
        <v>7</v>
      </c>
    </row>
    <row r="20" spans="1:8" ht="12.75">
      <c r="A20" s="45">
        <v>15</v>
      </c>
      <c r="B20" s="1" t="s">
        <v>101</v>
      </c>
      <c r="C20" s="1" t="s">
        <v>102</v>
      </c>
      <c r="D20" s="32">
        <v>59</v>
      </c>
      <c r="E20" s="32" t="s">
        <v>36</v>
      </c>
      <c r="F20" s="32" t="s">
        <v>30</v>
      </c>
      <c r="G20" s="32">
        <v>78</v>
      </c>
      <c r="H20" s="42" t="s">
        <v>7</v>
      </c>
    </row>
    <row r="21" spans="1:8" ht="12.75">
      <c r="A21" s="45">
        <v>16</v>
      </c>
      <c r="B21" s="1" t="s">
        <v>39</v>
      </c>
      <c r="C21" s="1" t="s">
        <v>63</v>
      </c>
      <c r="D21" s="32">
        <v>68</v>
      </c>
      <c r="E21" s="32" t="s">
        <v>36</v>
      </c>
      <c r="F21" s="32" t="s">
        <v>30</v>
      </c>
      <c r="G21" s="32">
        <v>78</v>
      </c>
      <c r="H21" s="42" t="s">
        <v>7</v>
      </c>
    </row>
    <row r="22" spans="1:8" ht="12.75">
      <c r="A22" s="44">
        <v>17</v>
      </c>
      <c r="B22" s="34" t="s">
        <v>154</v>
      </c>
      <c r="C22" s="34" t="s">
        <v>158</v>
      </c>
      <c r="D22" s="35">
        <v>85</v>
      </c>
      <c r="E22" s="32" t="s">
        <v>36</v>
      </c>
      <c r="F22" s="32" t="s">
        <v>30</v>
      </c>
      <c r="G22" s="32">
        <v>75</v>
      </c>
      <c r="H22" s="42" t="s">
        <v>7</v>
      </c>
    </row>
    <row r="23" spans="1:8" ht="12.75">
      <c r="A23" s="44">
        <v>18</v>
      </c>
      <c r="B23" s="34" t="s">
        <v>89</v>
      </c>
      <c r="C23" s="34" t="s">
        <v>90</v>
      </c>
      <c r="D23" s="35">
        <v>57</v>
      </c>
      <c r="E23" s="32" t="s">
        <v>36</v>
      </c>
      <c r="F23" s="32" t="s">
        <v>30</v>
      </c>
      <c r="G23" s="32">
        <v>74</v>
      </c>
      <c r="H23" s="42" t="s">
        <v>7</v>
      </c>
    </row>
    <row r="24" spans="1:8" ht="13.5" thickBot="1">
      <c r="A24" s="28">
        <v>19</v>
      </c>
      <c r="B24" s="29" t="s">
        <v>40</v>
      </c>
      <c r="C24" s="29" t="s">
        <v>121</v>
      </c>
      <c r="D24" s="30">
        <v>49</v>
      </c>
      <c r="E24" s="30" t="s">
        <v>36</v>
      </c>
      <c r="F24" s="30" t="s">
        <v>30</v>
      </c>
      <c r="G24" s="30">
        <v>68</v>
      </c>
      <c r="H24" s="31" t="s">
        <v>7</v>
      </c>
    </row>
    <row r="25" spans="1:8" ht="12.75" hidden="1">
      <c r="A25" s="43"/>
      <c r="B25" s="38" t="s">
        <v>116</v>
      </c>
      <c r="C25" s="38" t="s">
        <v>117</v>
      </c>
      <c r="D25" s="39">
        <v>46</v>
      </c>
      <c r="E25" s="39"/>
      <c r="F25" s="39" t="s">
        <v>30</v>
      </c>
      <c r="G25" s="39"/>
      <c r="H25" s="41" t="s">
        <v>7</v>
      </c>
    </row>
    <row r="26" spans="1:8" ht="12.75" hidden="1">
      <c r="A26" s="44"/>
      <c r="B26" s="1" t="s">
        <v>75</v>
      </c>
      <c r="C26" s="1" t="s">
        <v>59</v>
      </c>
      <c r="D26" s="32">
        <v>60</v>
      </c>
      <c r="E26" s="32"/>
      <c r="F26" s="32" t="s">
        <v>30</v>
      </c>
      <c r="G26" s="32"/>
      <c r="H26" s="42" t="s">
        <v>7</v>
      </c>
    </row>
    <row r="27" spans="1:8" ht="12.75" hidden="1">
      <c r="A27" s="44"/>
      <c r="B27" s="1" t="s">
        <v>39</v>
      </c>
      <c r="C27" s="1" t="s">
        <v>138</v>
      </c>
      <c r="D27" s="32">
        <v>96</v>
      </c>
      <c r="E27" s="32"/>
      <c r="F27" s="32" t="s">
        <v>30</v>
      </c>
      <c r="G27" s="32"/>
      <c r="H27" s="42" t="s">
        <v>7</v>
      </c>
    </row>
    <row r="28" spans="1:8" ht="13.5" hidden="1" thickBot="1">
      <c r="A28" s="28"/>
      <c r="B28" s="29" t="s">
        <v>40</v>
      </c>
      <c r="C28" s="29" t="s">
        <v>41</v>
      </c>
      <c r="D28" s="30">
        <v>42</v>
      </c>
      <c r="E28" s="32"/>
      <c r="F28" s="32" t="s">
        <v>30</v>
      </c>
      <c r="G28" s="30"/>
      <c r="H28" s="31" t="s">
        <v>7</v>
      </c>
    </row>
    <row r="29" spans="1:8" ht="12.75" hidden="1">
      <c r="A29" s="43"/>
      <c r="B29" s="50" t="s">
        <v>88</v>
      </c>
      <c r="C29" s="50" t="s">
        <v>18</v>
      </c>
      <c r="D29" s="51">
        <v>29</v>
      </c>
      <c r="E29" s="32"/>
      <c r="F29" s="32" t="s">
        <v>30</v>
      </c>
      <c r="G29" s="39"/>
      <c r="H29" s="41" t="s">
        <v>7</v>
      </c>
    </row>
    <row r="30" spans="1:8" ht="12.75" hidden="1">
      <c r="A30" s="44"/>
      <c r="B30" s="1" t="s">
        <v>119</v>
      </c>
      <c r="C30" s="1" t="s">
        <v>120</v>
      </c>
      <c r="D30" s="32">
        <v>67</v>
      </c>
      <c r="E30" s="32"/>
      <c r="F30" s="32" t="s">
        <v>30</v>
      </c>
      <c r="G30" s="32"/>
      <c r="H30" s="27" t="s">
        <v>7</v>
      </c>
    </row>
    <row r="31" spans="1:8" ht="12.75" hidden="1">
      <c r="A31" s="44"/>
      <c r="B31" s="1" t="s">
        <v>85</v>
      </c>
      <c r="C31" s="1" t="s">
        <v>59</v>
      </c>
      <c r="D31" s="32">
        <v>89</v>
      </c>
      <c r="E31" s="32"/>
      <c r="F31" s="32" t="s">
        <v>30</v>
      </c>
      <c r="G31" s="32"/>
      <c r="H31" s="27" t="s">
        <v>7</v>
      </c>
    </row>
    <row r="32" spans="1:8" ht="12.75" hidden="1">
      <c r="A32" s="44"/>
      <c r="B32" s="1" t="s">
        <v>145</v>
      </c>
      <c r="C32" s="1" t="s">
        <v>146</v>
      </c>
      <c r="D32" s="32">
        <v>62</v>
      </c>
      <c r="E32" s="32"/>
      <c r="F32" s="32" t="s">
        <v>30</v>
      </c>
      <c r="G32" s="32"/>
      <c r="H32" s="27" t="s">
        <v>7</v>
      </c>
    </row>
    <row r="33" spans="1:8" ht="12.75" hidden="1">
      <c r="A33" s="44"/>
      <c r="B33" s="1" t="s">
        <v>86</v>
      </c>
      <c r="C33" s="1" t="s">
        <v>87</v>
      </c>
      <c r="D33" s="32">
        <v>64</v>
      </c>
      <c r="E33" s="32"/>
      <c r="F33" s="32" t="s">
        <v>30</v>
      </c>
      <c r="G33" s="32"/>
      <c r="H33" s="27" t="s">
        <v>7</v>
      </c>
    </row>
    <row r="34" spans="1:8" ht="12.75" hidden="1">
      <c r="A34" s="44"/>
      <c r="B34" s="1" t="s">
        <v>66</v>
      </c>
      <c r="C34" s="1" t="s">
        <v>12</v>
      </c>
      <c r="D34" s="32">
        <v>32</v>
      </c>
      <c r="E34" s="32"/>
      <c r="F34" s="32" t="s">
        <v>30</v>
      </c>
      <c r="G34" s="32"/>
      <c r="H34" s="27" t="s">
        <v>7</v>
      </c>
    </row>
    <row r="35" spans="1:8" ht="13.5" hidden="1" thickBot="1">
      <c r="A35" s="28"/>
      <c r="B35" s="29" t="s">
        <v>66</v>
      </c>
      <c r="C35" s="29" t="s">
        <v>14</v>
      </c>
      <c r="D35" s="30">
        <v>56</v>
      </c>
      <c r="E35" s="30"/>
      <c r="F35" s="32" t="s">
        <v>30</v>
      </c>
      <c r="G35" s="30"/>
      <c r="H35" s="27" t="s">
        <v>7</v>
      </c>
    </row>
    <row r="36" spans="1:8" ht="12.75">
      <c r="A36" s="33"/>
      <c r="B36" s="4"/>
      <c r="C36" s="4"/>
      <c r="D36" s="33"/>
      <c r="E36" s="33"/>
      <c r="F36" s="33"/>
      <c r="G36" s="33"/>
      <c r="H36" s="33"/>
    </row>
    <row r="37" spans="1:8" ht="12.75">
      <c r="A37" s="33"/>
      <c r="B37" s="4"/>
      <c r="C37" s="4"/>
      <c r="D37" s="33"/>
      <c r="E37" s="33"/>
      <c r="F37" s="33"/>
      <c r="G37" s="33"/>
      <c r="H37" s="33"/>
    </row>
    <row r="38" spans="1:8" ht="12.75">
      <c r="A38" s="33"/>
      <c r="B38" s="4"/>
      <c r="C38" s="4"/>
      <c r="D38" s="33"/>
      <c r="E38" s="33"/>
      <c r="F38" s="33"/>
      <c r="G38" s="33"/>
      <c r="H38" s="33"/>
    </row>
    <row r="40" spans="1:10" ht="12.75">
      <c r="A40" t="s">
        <v>60</v>
      </c>
      <c r="B40">
        <v>2</v>
      </c>
      <c r="D40"/>
      <c r="E40" t="s">
        <v>129</v>
      </c>
      <c r="F40"/>
      <c r="G40">
        <v>7</v>
      </c>
      <c r="H40"/>
      <c r="J40" s="8"/>
    </row>
    <row r="41" spans="1:10" ht="12.75">
      <c r="A41" t="s">
        <v>130</v>
      </c>
      <c r="C41">
        <v>9</v>
      </c>
      <c r="D41"/>
      <c r="E41"/>
      <c r="F41" s="4"/>
      <c r="G41" s="4"/>
      <c r="H41" s="4"/>
      <c r="I41" s="4"/>
      <c r="J41" s="8"/>
    </row>
    <row r="42" spans="1:10" ht="12.75">
      <c r="A42"/>
      <c r="D42" s="4"/>
      <c r="E42"/>
      <c r="F42"/>
      <c r="G42"/>
      <c r="H42"/>
      <c r="J42" s="8"/>
    </row>
    <row r="43" spans="1:10" ht="12.75">
      <c r="A43" s="63" t="s">
        <v>131</v>
      </c>
      <c r="B43" s="63"/>
      <c r="C43" s="63"/>
      <c r="D43" s="63"/>
      <c r="E43" s="63">
        <f>IF(G40&lt;C41,C41,G40)</f>
        <v>9</v>
      </c>
      <c r="F43"/>
      <c r="G43"/>
      <c r="H43"/>
      <c r="J43" s="8"/>
    </row>
    <row r="44" spans="1:10" ht="12.75">
      <c r="A44" t="s">
        <v>132</v>
      </c>
      <c r="D44" s="4"/>
      <c r="E44">
        <f>SUM(G6:G14)</f>
        <v>784</v>
      </c>
      <c r="F44"/>
      <c r="G44"/>
      <c r="H44"/>
      <c r="J44" s="8"/>
    </row>
    <row r="45" spans="1:10" ht="12.75">
      <c r="A45" t="s">
        <v>133</v>
      </c>
      <c r="D45" s="4"/>
      <c r="E45">
        <f>SUM(G15:G24)</f>
        <v>781</v>
      </c>
      <c r="F45"/>
      <c r="G45"/>
      <c r="H45"/>
      <c r="J45" s="8"/>
    </row>
    <row r="46" spans="1:10" ht="12.75">
      <c r="A46" t="s">
        <v>134</v>
      </c>
      <c r="D46" s="4"/>
      <c r="E46" s="2">
        <f>SUM(E45*1%)</f>
        <v>7.8100000000000005</v>
      </c>
      <c r="F46"/>
      <c r="G46"/>
      <c r="H46"/>
      <c r="J46" s="8"/>
    </row>
    <row r="47" spans="1:10" ht="12.75">
      <c r="A47" t="s">
        <v>135</v>
      </c>
      <c r="D47"/>
      <c r="E47" s="2">
        <f>E46+E44</f>
        <v>791.81</v>
      </c>
      <c r="F47"/>
      <c r="G47"/>
      <c r="H47"/>
      <c r="J47" s="8"/>
    </row>
    <row r="48" spans="1:10" ht="13.5" thickBot="1">
      <c r="A48" s="64" t="s">
        <v>21</v>
      </c>
      <c r="B48" s="64"/>
      <c r="C48" s="64"/>
      <c r="D48" s="64"/>
      <c r="E48" s="65">
        <f>ROUNDDOWN(E47/E43,3)</f>
        <v>87.978</v>
      </c>
      <c r="F48"/>
      <c r="G48"/>
      <c r="H48"/>
      <c r="J48" s="8"/>
    </row>
    <row r="49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&amp;R&amp;8Bezirksschützenverband Werdenberg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J39"/>
  <sheetViews>
    <sheetView zoomScalePageLayoutView="0" workbookViewId="0" topLeftCell="A7">
      <selection activeCell="B6" sqref="B6:G22"/>
    </sheetView>
  </sheetViews>
  <sheetFormatPr defaultColWidth="11.421875" defaultRowHeight="12.75"/>
  <cols>
    <col min="1" max="1" width="10.140625" style="0" customWidth="1"/>
    <col min="2" max="2" width="12.57421875" style="0" customWidth="1"/>
    <col min="3" max="3" width="10.421875" style="0" customWidth="1"/>
    <col min="4" max="4" width="5.7109375" style="0" customWidth="1"/>
    <col min="5" max="5" width="15.7109375" style="0" customWidth="1"/>
    <col min="6" max="6" width="7.57421875" style="0" customWidth="1"/>
    <col min="7" max="7" width="4.8515625" style="0" customWidth="1"/>
    <col min="8" max="8" width="4.57421875" style="0" bestFit="1" customWidth="1"/>
  </cols>
  <sheetData>
    <row r="1" spans="1:7" ht="26.25">
      <c r="A1" s="84" t="str">
        <f>'PS Buchs'!A1:G1</f>
        <v>Resultate Verbandschiessen 2014</v>
      </c>
      <c r="B1" s="85"/>
      <c r="C1" s="85"/>
      <c r="D1" s="85"/>
      <c r="E1" s="85"/>
      <c r="F1" s="85"/>
      <c r="G1" s="85"/>
    </row>
    <row r="3" ht="23.25">
      <c r="B3" s="3" t="s">
        <v>33</v>
      </c>
    </row>
    <row r="4" ht="13.5" thickBot="1">
      <c r="H4" s="37"/>
    </row>
    <row r="5" spans="1:8" ht="13.5" thickBot="1">
      <c r="A5" s="52" t="s">
        <v>0</v>
      </c>
      <c r="B5" s="53" t="s">
        <v>1</v>
      </c>
      <c r="C5" s="53" t="s">
        <v>2</v>
      </c>
      <c r="D5" s="54" t="s">
        <v>3</v>
      </c>
      <c r="E5" s="54" t="s">
        <v>4</v>
      </c>
      <c r="F5" s="54" t="s">
        <v>5</v>
      </c>
      <c r="G5" s="54" t="s">
        <v>6</v>
      </c>
      <c r="H5" s="55" t="s">
        <v>8</v>
      </c>
    </row>
    <row r="6" spans="1:8" ht="12.75">
      <c r="A6" s="24">
        <v>1</v>
      </c>
      <c r="B6" s="25" t="s">
        <v>77</v>
      </c>
      <c r="C6" s="25" t="s">
        <v>78</v>
      </c>
      <c r="D6" s="26">
        <v>66</v>
      </c>
      <c r="E6" s="26" t="s">
        <v>33</v>
      </c>
      <c r="F6" s="26" t="s">
        <v>30</v>
      </c>
      <c r="G6" s="26">
        <v>93</v>
      </c>
      <c r="H6" s="27" t="s">
        <v>7</v>
      </c>
    </row>
    <row r="7" spans="1:8" ht="12.75">
      <c r="A7" s="45">
        <v>2</v>
      </c>
      <c r="B7" s="1" t="s">
        <v>17</v>
      </c>
      <c r="C7" s="1" t="s">
        <v>122</v>
      </c>
      <c r="D7" s="32">
        <v>43</v>
      </c>
      <c r="E7" s="32" t="s">
        <v>33</v>
      </c>
      <c r="F7" s="32" t="s">
        <v>30</v>
      </c>
      <c r="G7" s="32">
        <v>90</v>
      </c>
      <c r="H7" s="42" t="s">
        <v>7</v>
      </c>
    </row>
    <row r="8" spans="1:8" ht="12.75">
      <c r="A8" s="44">
        <v>3</v>
      </c>
      <c r="B8" s="1" t="s">
        <v>17</v>
      </c>
      <c r="C8" s="1" t="s">
        <v>10</v>
      </c>
      <c r="D8" s="32">
        <v>38</v>
      </c>
      <c r="E8" s="32" t="s">
        <v>33</v>
      </c>
      <c r="F8" s="32" t="s">
        <v>30</v>
      </c>
      <c r="G8" s="32">
        <v>89</v>
      </c>
      <c r="H8" s="42" t="s">
        <v>7</v>
      </c>
    </row>
    <row r="9" spans="1:8" ht="12.75">
      <c r="A9" s="45">
        <v>4</v>
      </c>
      <c r="B9" s="1" t="s">
        <v>163</v>
      </c>
      <c r="C9" s="1" t="s">
        <v>164</v>
      </c>
      <c r="D9" s="32">
        <v>87</v>
      </c>
      <c r="E9" s="32" t="s">
        <v>33</v>
      </c>
      <c r="F9" s="32" t="s">
        <v>34</v>
      </c>
      <c r="G9" s="32">
        <v>88</v>
      </c>
      <c r="H9" s="42" t="s">
        <v>7</v>
      </c>
    </row>
    <row r="10" spans="1:8" ht="12.75">
      <c r="A10" s="45">
        <v>5</v>
      </c>
      <c r="B10" s="1" t="s">
        <v>165</v>
      </c>
      <c r="C10" s="1" t="s">
        <v>166</v>
      </c>
      <c r="D10" s="32">
        <v>63</v>
      </c>
      <c r="E10" s="32" t="s">
        <v>33</v>
      </c>
      <c r="F10" s="32" t="s">
        <v>30</v>
      </c>
      <c r="G10" s="32">
        <v>87</v>
      </c>
      <c r="H10" s="42" t="s">
        <v>7</v>
      </c>
    </row>
    <row r="11" spans="1:8" ht="12.75">
      <c r="A11" s="44">
        <v>6</v>
      </c>
      <c r="B11" s="1" t="s">
        <v>28</v>
      </c>
      <c r="C11" s="1" t="s">
        <v>11</v>
      </c>
      <c r="D11" s="32">
        <v>43</v>
      </c>
      <c r="E11" s="32" t="s">
        <v>33</v>
      </c>
      <c r="F11" s="32" t="s">
        <v>34</v>
      </c>
      <c r="G11" s="32">
        <v>83</v>
      </c>
      <c r="H11" s="42" t="s">
        <v>7</v>
      </c>
    </row>
    <row r="12" spans="1:8" ht="12.75">
      <c r="A12" s="45">
        <v>7</v>
      </c>
      <c r="B12" s="1" t="s">
        <v>76</v>
      </c>
      <c r="C12" s="1" t="s">
        <v>67</v>
      </c>
      <c r="D12" s="32">
        <v>46</v>
      </c>
      <c r="E12" s="32" t="s">
        <v>33</v>
      </c>
      <c r="F12" s="32" t="s">
        <v>30</v>
      </c>
      <c r="G12" s="32">
        <v>83</v>
      </c>
      <c r="H12" s="42" t="s">
        <v>7</v>
      </c>
    </row>
    <row r="13" spans="1:8" ht="12.75">
      <c r="A13" s="44">
        <v>8</v>
      </c>
      <c r="B13" s="1" t="s">
        <v>104</v>
      </c>
      <c r="C13" s="1" t="s">
        <v>105</v>
      </c>
      <c r="D13" s="32">
        <v>32</v>
      </c>
      <c r="E13" s="32" t="s">
        <v>33</v>
      </c>
      <c r="F13" s="32" t="s">
        <v>30</v>
      </c>
      <c r="G13" s="32">
        <v>82</v>
      </c>
      <c r="H13" s="42" t="s">
        <v>136</v>
      </c>
    </row>
    <row r="14" spans="1:8" ht="12.75">
      <c r="A14" s="45">
        <v>9</v>
      </c>
      <c r="B14" s="1" t="s">
        <v>167</v>
      </c>
      <c r="C14" s="1" t="s">
        <v>168</v>
      </c>
      <c r="D14" s="32">
        <v>61</v>
      </c>
      <c r="E14" s="32" t="s">
        <v>33</v>
      </c>
      <c r="F14" s="32" t="s">
        <v>34</v>
      </c>
      <c r="G14" s="32">
        <v>81</v>
      </c>
      <c r="H14" s="42" t="s">
        <v>7</v>
      </c>
    </row>
    <row r="15" spans="1:8" ht="12.75">
      <c r="A15" s="45">
        <v>10</v>
      </c>
      <c r="B15" s="1" t="s">
        <v>169</v>
      </c>
      <c r="C15" s="1" t="s">
        <v>19</v>
      </c>
      <c r="D15" s="32">
        <v>79</v>
      </c>
      <c r="E15" s="32" t="s">
        <v>33</v>
      </c>
      <c r="F15" s="32" t="s">
        <v>34</v>
      </c>
      <c r="G15" s="32">
        <v>77</v>
      </c>
      <c r="H15" s="42" t="s">
        <v>7</v>
      </c>
    </row>
    <row r="16" spans="1:8" ht="12.75">
      <c r="A16" s="44">
        <v>11</v>
      </c>
      <c r="B16" s="1" t="s">
        <v>15</v>
      </c>
      <c r="C16" s="1" t="s">
        <v>16</v>
      </c>
      <c r="D16" s="32">
        <v>48</v>
      </c>
      <c r="E16" s="32" t="s">
        <v>33</v>
      </c>
      <c r="F16" s="32" t="s">
        <v>30</v>
      </c>
      <c r="G16" s="32">
        <v>76</v>
      </c>
      <c r="H16" s="42" t="s">
        <v>7</v>
      </c>
    </row>
    <row r="17" spans="1:8" ht="12.75">
      <c r="A17" s="45">
        <v>12</v>
      </c>
      <c r="B17" s="1" t="s">
        <v>124</v>
      </c>
      <c r="C17" s="1" t="s">
        <v>125</v>
      </c>
      <c r="D17" s="32">
        <v>58</v>
      </c>
      <c r="E17" s="32" t="s">
        <v>33</v>
      </c>
      <c r="F17" s="32" t="s">
        <v>30</v>
      </c>
      <c r="G17" s="32">
        <v>74</v>
      </c>
      <c r="H17" s="42" t="s">
        <v>7</v>
      </c>
    </row>
    <row r="18" spans="1:8" ht="12.75">
      <c r="A18" s="44">
        <v>13</v>
      </c>
      <c r="B18" s="1" t="s">
        <v>106</v>
      </c>
      <c r="C18" s="1" t="s">
        <v>107</v>
      </c>
      <c r="D18" s="32">
        <v>58</v>
      </c>
      <c r="E18" s="32" t="s">
        <v>33</v>
      </c>
      <c r="F18" s="32" t="s">
        <v>30</v>
      </c>
      <c r="G18" s="32">
        <v>66</v>
      </c>
      <c r="H18" s="42" t="s">
        <v>7</v>
      </c>
    </row>
    <row r="19" spans="1:8" ht="12.75">
      <c r="A19" s="44">
        <v>14</v>
      </c>
      <c r="B19" s="1" t="s">
        <v>94</v>
      </c>
      <c r="C19" s="1" t="s">
        <v>108</v>
      </c>
      <c r="D19" s="32">
        <v>85</v>
      </c>
      <c r="E19" s="32" t="s">
        <v>33</v>
      </c>
      <c r="F19" s="32" t="s">
        <v>34</v>
      </c>
      <c r="G19" s="32">
        <v>65</v>
      </c>
      <c r="H19" s="42" t="s">
        <v>7</v>
      </c>
    </row>
    <row r="20" spans="1:8" ht="12.75">
      <c r="A20" s="44">
        <v>15</v>
      </c>
      <c r="B20" s="1" t="s">
        <v>170</v>
      </c>
      <c r="C20" s="1" t="s">
        <v>35</v>
      </c>
      <c r="D20" s="32">
        <v>42</v>
      </c>
      <c r="E20" s="32" t="s">
        <v>33</v>
      </c>
      <c r="F20" s="32" t="s">
        <v>34</v>
      </c>
      <c r="G20" s="32">
        <v>62</v>
      </c>
      <c r="H20" s="42" t="s">
        <v>7</v>
      </c>
    </row>
    <row r="21" spans="1:8" ht="12.75">
      <c r="A21" s="44">
        <v>16</v>
      </c>
      <c r="B21" s="1" t="s">
        <v>109</v>
      </c>
      <c r="C21" s="1" t="s">
        <v>58</v>
      </c>
      <c r="D21" s="32">
        <v>63</v>
      </c>
      <c r="E21" s="32" t="s">
        <v>33</v>
      </c>
      <c r="F21" s="32" t="s">
        <v>34</v>
      </c>
      <c r="G21" s="32">
        <v>57</v>
      </c>
      <c r="H21" s="42" t="s">
        <v>7</v>
      </c>
    </row>
    <row r="22" spans="1:8" ht="13.5" thickBot="1">
      <c r="A22" s="47">
        <v>17</v>
      </c>
      <c r="B22" s="29" t="s">
        <v>171</v>
      </c>
      <c r="C22" s="29" t="s">
        <v>172</v>
      </c>
      <c r="D22" s="30">
        <v>85</v>
      </c>
      <c r="E22" s="30" t="s">
        <v>33</v>
      </c>
      <c r="F22" s="30" t="s">
        <v>34</v>
      </c>
      <c r="G22" s="30">
        <v>55</v>
      </c>
      <c r="H22" s="31" t="s">
        <v>7</v>
      </c>
    </row>
    <row r="23" spans="1:8" ht="12.75" hidden="1">
      <c r="A23" s="73"/>
      <c r="B23" s="74" t="s">
        <v>99</v>
      </c>
      <c r="C23" s="74" t="s">
        <v>58</v>
      </c>
      <c r="D23" s="75">
        <v>55</v>
      </c>
      <c r="E23" s="39"/>
      <c r="F23" s="75"/>
      <c r="G23" s="75"/>
      <c r="H23" s="41"/>
    </row>
    <row r="24" spans="1:8" ht="12.75" hidden="1">
      <c r="A24" s="48"/>
      <c r="B24" s="38" t="s">
        <v>114</v>
      </c>
      <c r="C24" s="38" t="s">
        <v>14</v>
      </c>
      <c r="D24" s="39">
        <v>68</v>
      </c>
      <c r="E24" s="32"/>
      <c r="F24" s="39"/>
      <c r="G24" s="39"/>
      <c r="H24" s="41"/>
    </row>
    <row r="25" spans="1:8" ht="12.75" hidden="1">
      <c r="A25" s="44"/>
      <c r="B25" s="1" t="s">
        <v>103</v>
      </c>
      <c r="C25" s="1" t="s">
        <v>11</v>
      </c>
      <c r="D25" s="32">
        <v>40</v>
      </c>
      <c r="E25" s="32"/>
      <c r="F25" s="32"/>
      <c r="G25" s="32"/>
      <c r="H25" s="42"/>
    </row>
    <row r="26" spans="1:8" ht="11.25" customHeight="1" hidden="1" thickBot="1">
      <c r="A26" s="47"/>
      <c r="B26" s="29" t="s">
        <v>115</v>
      </c>
      <c r="C26" s="29" t="s">
        <v>11</v>
      </c>
      <c r="D26" s="30">
        <v>61</v>
      </c>
      <c r="E26" s="30"/>
      <c r="F26" s="30"/>
      <c r="G26" s="30"/>
      <c r="H26" s="31"/>
    </row>
    <row r="27" spans="1:8" ht="13.5" hidden="1" thickBot="1">
      <c r="A27" s="56"/>
      <c r="B27" s="57" t="s">
        <v>123</v>
      </c>
      <c r="C27" s="57" t="s">
        <v>18</v>
      </c>
      <c r="D27" s="58">
        <v>48</v>
      </c>
      <c r="E27" s="58"/>
      <c r="F27" s="58"/>
      <c r="G27" s="58"/>
      <c r="H27" s="59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1" spans="1:10" ht="12.75">
      <c r="A31" t="s">
        <v>60</v>
      </c>
      <c r="C31">
        <v>4</v>
      </c>
      <c r="E31" t="s">
        <v>129</v>
      </c>
      <c r="G31">
        <v>5</v>
      </c>
      <c r="J31" s="8"/>
    </row>
    <row r="32" spans="1:10" ht="12.75">
      <c r="A32" t="s">
        <v>130</v>
      </c>
      <c r="C32">
        <v>8</v>
      </c>
      <c r="F32" s="4"/>
      <c r="G32" s="4"/>
      <c r="H32" s="4"/>
      <c r="I32" s="4"/>
      <c r="J32" s="8"/>
    </row>
    <row r="33" spans="4:10" ht="12.75">
      <c r="D33" s="4"/>
      <c r="J33" s="8"/>
    </row>
    <row r="34" spans="1:10" ht="12.75">
      <c r="A34" s="63" t="s">
        <v>131</v>
      </c>
      <c r="B34" s="63"/>
      <c r="C34" s="63"/>
      <c r="D34" s="63"/>
      <c r="E34" s="63">
        <f>IF(G31&lt;C32,C32,G31)</f>
        <v>8</v>
      </c>
      <c r="J34" s="8"/>
    </row>
    <row r="35" spans="1:10" ht="12.75">
      <c r="A35" t="s">
        <v>132</v>
      </c>
      <c r="D35" s="4"/>
      <c r="E35">
        <f>SUM(G6:G13)</f>
        <v>695</v>
      </c>
      <c r="J35" s="8"/>
    </row>
    <row r="36" spans="1:10" ht="12.75">
      <c r="A36" t="s">
        <v>133</v>
      </c>
      <c r="D36" s="4"/>
      <c r="E36">
        <f>SUM(G14:G22)</f>
        <v>613</v>
      </c>
      <c r="J36" s="8"/>
    </row>
    <row r="37" spans="1:10" ht="12.75">
      <c r="A37" t="s">
        <v>134</v>
      </c>
      <c r="D37" s="4"/>
      <c r="E37" s="2">
        <f>SUM(E36*1%)</f>
        <v>6.13</v>
      </c>
      <c r="J37" s="8"/>
    </row>
    <row r="38" spans="1:10" ht="12.75">
      <c r="A38" t="s">
        <v>135</v>
      </c>
      <c r="E38" s="2">
        <f>E37+E35</f>
        <v>701.13</v>
      </c>
      <c r="J38" s="8"/>
    </row>
    <row r="39" spans="1:10" ht="13.5" thickBot="1">
      <c r="A39" s="64" t="s">
        <v>21</v>
      </c>
      <c r="B39" s="64"/>
      <c r="C39" s="64"/>
      <c r="D39" s="64"/>
      <c r="E39" s="65">
        <f>ROUNDDOWN(E38/E34,3)</f>
        <v>87.641</v>
      </c>
      <c r="J39" s="8"/>
    </row>
    <row r="40" ht="13.5" thickTop="1"/>
  </sheetData>
  <sheetProtection/>
  <mergeCells count="1">
    <mergeCell ref="A1:G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&amp;R&amp;8Bezirksschützenverband Werdenberg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E10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10.28125" style="0" customWidth="1"/>
    <col min="2" max="2" width="15.140625" style="0" bestFit="1" customWidth="1"/>
    <col min="3" max="3" width="8.7109375" style="0" bestFit="1" customWidth="1"/>
    <col min="5" max="5" width="15.00390625" style="0" customWidth="1"/>
  </cols>
  <sheetData>
    <row r="1" spans="1:5" ht="26.25">
      <c r="A1" s="7" t="s">
        <v>173</v>
      </c>
      <c r="C1" s="6"/>
      <c r="D1" s="8"/>
      <c r="E1" s="8"/>
    </row>
    <row r="2" spans="3:5" ht="12.75">
      <c r="C2" s="6"/>
      <c r="D2" s="8"/>
      <c r="E2" s="8"/>
    </row>
    <row r="3" spans="1:5" ht="20.25">
      <c r="A3" s="9" t="s">
        <v>95</v>
      </c>
      <c r="C3" s="6"/>
      <c r="D3" s="8"/>
      <c r="E3" s="8"/>
    </row>
    <row r="4" spans="3:5" ht="12.75">
      <c r="C4" s="6"/>
      <c r="D4" s="8"/>
      <c r="E4" s="8"/>
    </row>
    <row r="5" spans="3:5" ht="13.5" thickBot="1">
      <c r="C5" s="6"/>
      <c r="D5" s="8"/>
      <c r="E5" s="8"/>
    </row>
    <row r="6" spans="1:5" ht="26.25" thickBot="1">
      <c r="A6" s="10" t="s">
        <v>60</v>
      </c>
      <c r="B6" s="11" t="s">
        <v>68</v>
      </c>
      <c r="C6" s="12" t="s">
        <v>69</v>
      </c>
      <c r="D6" s="12" t="s">
        <v>70</v>
      </c>
      <c r="E6" s="13" t="s">
        <v>71</v>
      </c>
    </row>
    <row r="7" spans="1:5" ht="13.5" thickBot="1">
      <c r="A7" s="14">
        <f>'PS Buchs'!B39</f>
        <v>1</v>
      </c>
      <c r="B7" s="15" t="str">
        <f>'PS Buchs'!E6</f>
        <v>PS Buchs</v>
      </c>
      <c r="C7" s="16">
        <f>'PS Buchs'!E47</f>
        <v>83.138</v>
      </c>
      <c r="D7" s="17">
        <f>COUNTIF('PS Buchs'!E:E,"PS BUCHS")</f>
        <v>14</v>
      </c>
      <c r="E7" s="18">
        <f>'PS Buchs'!E42</f>
        <v>8</v>
      </c>
    </row>
    <row r="8" spans="1:5" ht="13.5" thickBot="1">
      <c r="A8" s="19">
        <v>2</v>
      </c>
      <c r="B8" s="20" t="str">
        <f>'PS Liechtenstein'!E6</f>
        <v>PS Liechtenstein</v>
      </c>
      <c r="C8" s="21">
        <f>'PS Liechtenstein'!E48</f>
        <v>87.978</v>
      </c>
      <c r="D8" s="22">
        <f>COUNTIF('PS Liechtenstein'!E:E,"PS LIECHTENSTEIN")</f>
        <v>19</v>
      </c>
      <c r="E8" s="23">
        <f>'PS Liechtenstein'!E43</f>
        <v>9</v>
      </c>
    </row>
    <row r="9" spans="1:5" ht="13.5" hidden="1" thickBot="1">
      <c r="A9" s="19">
        <v>3</v>
      </c>
      <c r="B9" s="20" t="s">
        <v>42</v>
      </c>
      <c r="C9" s="21">
        <f>'PS Wartau'!E24</f>
        <v>0</v>
      </c>
      <c r="D9" s="22">
        <f>COUNTIF('PS Wartau'!E:E,"PS WARTAU")</f>
        <v>0</v>
      </c>
      <c r="E9" s="23"/>
    </row>
    <row r="10" spans="1:5" ht="13.5" thickBot="1">
      <c r="A10" s="56">
        <v>4</v>
      </c>
      <c r="B10" s="57" t="str">
        <f>'PS Sennwald'!E6</f>
        <v>PS Sennwald</v>
      </c>
      <c r="C10" s="62">
        <f>'PS Sennwald'!E39</f>
        <v>87.641</v>
      </c>
      <c r="D10" s="58">
        <f>COUNTIF('PS Sennwald'!E:E,"PS SENNWALD")</f>
        <v>17</v>
      </c>
      <c r="E10" s="59">
        <f>'PS Sennwald'!E34</f>
        <v>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  <headerFooter alignWithMargins="0">
    <oddFooter>&amp;R&amp;8Bezirksschützenverband Werdenberg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Hanspeter Utzinger</dc:creator>
  <cp:keywords/>
  <dc:description/>
  <cp:lastModifiedBy>Ernst Zangger</cp:lastModifiedBy>
  <cp:lastPrinted>2014-05-14T01:12:43Z</cp:lastPrinted>
  <dcterms:created xsi:type="dcterms:W3CDTF">2002-10-06T19:34:49Z</dcterms:created>
  <dcterms:modified xsi:type="dcterms:W3CDTF">2014-05-22T20:43:59Z</dcterms:modified>
  <cp:category/>
  <cp:version/>
  <cp:contentType/>
  <cp:contentStatus/>
</cp:coreProperties>
</file>